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'Sheet1'!$A$1:$M$37</definedName>
  </definedNames>
  <calcPr fullCalcOnLoad="1"/>
</workbook>
</file>

<file path=xl/sharedStrings.xml><?xml version="1.0" encoding="utf-8"?>
<sst xmlns="http://schemas.openxmlformats.org/spreadsheetml/2006/main" count="42" uniqueCount="23">
  <si>
    <t>PART II:  HORIZONTAL PROJECTILE</t>
  </si>
  <si>
    <t xml:space="preserve"> From this information, calculate (to the nearest hundredth):</t>
  </si>
  <si>
    <t>PART III:  PARABOLIC PROJECTILE</t>
  </si>
  <si>
    <t>From this information, calculate (to the nearest hundredth):</t>
  </si>
  <si>
    <t>____________</t>
  </si>
  <si>
    <t xml:space="preserve"> </t>
  </si>
  <si>
    <t>% error between the measured and calculated height</t>
  </si>
  <si>
    <t xml:space="preserve">Time ball was in the air in (sec) </t>
  </si>
  <si>
    <t xml:space="preserve">Horizontal distance ball traveled in (m) </t>
  </si>
  <si>
    <t xml:space="preserve">The maximum height the ball reached in (m) </t>
  </si>
  <si>
    <t xml:space="preserve">Calculated initial horizontal velocity of ball in (m/sec) </t>
  </si>
  <si>
    <t>Calculated initial vertical velocity of ball in (m/sec).</t>
  </si>
  <si>
    <t>Calculated velocity of the ball in (m/sec)</t>
  </si>
  <si>
    <t>Calculated elevation ball was thrown in (degrees)</t>
  </si>
  <si>
    <t>PART I:  VERTICAL PROJECTILE</t>
  </si>
  <si>
    <t xml:space="preserve">Measured time the ball rose and fell in (sec) </t>
  </si>
  <si>
    <t>Calculated height ball rose in (m)</t>
  </si>
  <si>
    <t>Calculated initial velocity of the ball in (m/sec)</t>
  </si>
  <si>
    <t>Measured time of flight of ballin  (sec)</t>
  </si>
  <si>
    <t>Horizontal distance ball traveled in (m)</t>
  </si>
  <si>
    <t xml:space="preserve">Measured height from which ball was thrownin  (m) </t>
  </si>
  <si>
    <t xml:space="preserve">Calculated initial velocity of the ball in (m/sec) </t>
  </si>
  <si>
    <t>Calculated height from which ball was thrown in (m)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</si>
</sst>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7"/>
  <sheetViews>
    <sheetView tabSelected="1" workbookViewId="0" topLeftCell="A1">
      <selection activeCell="E30" sqref="E30"/>
    </sheetView>
  </sheetViews>
  <sheetFormatPr defaultColWidth="9.140625" defaultRowHeight="12.75"/>
  <cols>
    <col min="2" max="2" width="5.57421875" style="1" customWidth="1"/>
    <col min="8" max="8" width="13.00390625" style="4" bestFit="1" customWidth="1"/>
    <col min="10" max="10" width="10.421875" style="0" customWidth="1"/>
    <col min="256" max="16384" width="9.140625" style="4" customWidth="1"/>
  </cols>
  <sheetData>
    <row r="1" ht="12.75">
      <c r="G1" t="s">
        <v>5</v>
      </c>
    </row>
    <row r="2" spans="2:7" ht="12.75">
      <c r="B2" s="3" t="s">
        <v>14</v>
      </c>
      <c r="C2" s="2"/>
      <c r="D2" s="2"/>
      <c r="E2" s="2"/>
      <c r="F2" s="2"/>
      <c r="G2" s="2"/>
    </row>
    <row r="3" spans="2:8" ht="12.75">
      <c r="B3" s="1">
        <v>1</v>
      </c>
      <c r="C3" t="s">
        <v>15</v>
      </c>
      <c r="H3" s="4" t="s">
        <v>4</v>
      </c>
    </row>
    <row r="5" ht="12.75">
      <c r="B5" t="s">
        <v>1</v>
      </c>
    </row>
    <row r="6" ht="12.75">
      <c r="B6"/>
    </row>
    <row r="7" spans="2:256" ht="12.75">
      <c r="B7" s="1">
        <v>2</v>
      </c>
      <c r="C7" t="s">
        <v>16</v>
      </c>
      <c r="H7" s="4" t="s">
        <v>4</v>
      </c>
      <c r="J7" t="e">
        <f>IF(IV7-H7&gt;0.02*IV7,"Back to the Drawing Board",IF(H7-IV7&lt;0.02*IV7,"Good Work","Back to the Drawing Board"))</f>
        <v>#VALUE!</v>
      </c>
      <c r="IV7" s="4" t="e">
        <f>0.5*9.8*(H3/2)^2</f>
        <v>#VALUE!</v>
      </c>
    </row>
    <row r="8" spans="2:256" ht="12.75">
      <c r="B8" s="1">
        <v>3</v>
      </c>
      <c r="C8" t="s">
        <v>17</v>
      </c>
      <c r="H8" s="4" t="s">
        <v>4</v>
      </c>
      <c r="J8" t="e">
        <f>IF(IV8-H8&gt;0.02*IV8,"Back to the Drawing Board",IF(H8-IV8&lt;0.02*IV8,"Good Work","Back to the Drawing Board"))</f>
        <v>#VALUE!</v>
      </c>
      <c r="IV8" s="4" t="e">
        <f>(IV7+(4.9*(H3/2)^2))/(H3/2)</f>
        <v>#VALUE!</v>
      </c>
    </row>
    <row r="10" spans="2:7" ht="12.75">
      <c r="B10" s="3" t="s">
        <v>0</v>
      </c>
      <c r="C10" s="2"/>
      <c r="D10" s="2"/>
      <c r="E10" s="2"/>
      <c r="F10" s="2"/>
      <c r="G10" s="2"/>
    </row>
    <row r="11" spans="2:7" ht="12.75">
      <c r="B11" s="2"/>
      <c r="C11" s="2"/>
      <c r="D11" s="2"/>
      <c r="E11" s="2"/>
      <c r="F11" s="2"/>
      <c r="G11" s="2"/>
    </row>
    <row r="12" spans="2:8" ht="12.75">
      <c r="B12" s="1">
        <v>1</v>
      </c>
      <c r="C12" t="s">
        <v>18</v>
      </c>
      <c r="H12" s="4" t="s">
        <v>4</v>
      </c>
    </row>
    <row r="13" spans="2:8" ht="12.75">
      <c r="B13" s="1">
        <v>2</v>
      </c>
      <c r="C13" t="s">
        <v>19</v>
      </c>
      <c r="H13" s="4" t="s">
        <v>4</v>
      </c>
    </row>
    <row r="14" spans="2:8" ht="12.75">
      <c r="B14" s="1">
        <v>3</v>
      </c>
      <c r="C14" t="s">
        <v>20</v>
      </c>
      <c r="H14" s="4" t="s">
        <v>4</v>
      </c>
    </row>
    <row r="16" spans="2:256" ht="12.75">
      <c r="B16" t="s">
        <v>1</v>
      </c>
      <c r="IV16" s="4" t="s">
        <v>5</v>
      </c>
    </row>
    <row r="17" ht="12.75">
      <c r="B17"/>
    </row>
    <row r="18" spans="2:256" ht="12.75">
      <c r="B18" s="1">
        <v>4</v>
      </c>
      <c r="C18" t="s">
        <v>21</v>
      </c>
      <c r="H18" s="4" t="s">
        <v>4</v>
      </c>
      <c r="J18" t="e">
        <f>IF(IV18-H18&gt;0.02*IV18,"Back to the Drawing Board",IF(H18-IV18&lt;0.02*IV18,"Good Work","Back to the Drawing Board"))</f>
        <v>#VALUE!</v>
      </c>
      <c r="IV18" s="4" t="e">
        <f>H13/H12</f>
        <v>#VALUE!</v>
      </c>
    </row>
    <row r="19" spans="2:256" ht="12.75">
      <c r="B19" s="1">
        <v>5</v>
      </c>
      <c r="C19" t="s">
        <v>22</v>
      </c>
      <c r="H19" s="4" t="s">
        <v>4</v>
      </c>
      <c r="J19" t="e">
        <f>IF(IV19-H19&gt;0.02*IV19,"Back to the Drawing Board",IF(H19-IV19&lt;0.02*IV19,"Good Work","Back to the Drawing Board"))</f>
        <v>#VALUE!</v>
      </c>
      <c r="IV19" s="4" t="e">
        <f>4.9*H12^2</f>
        <v>#VALUE!</v>
      </c>
    </row>
    <row r="20" spans="2:256" ht="12.75">
      <c r="B20" s="1">
        <v>6</v>
      </c>
      <c r="C20" t="s">
        <v>6</v>
      </c>
      <c r="H20" s="4" t="s">
        <v>4</v>
      </c>
      <c r="J20" t="e">
        <f>IF(IV20-H20&gt;0.02*IV20,"Back to the Drawing Board",IF(H20-IV20&lt;0.02*IV20,"Good Work","Back to the Drawing Board"))</f>
        <v>#VALUE!</v>
      </c>
      <c r="IV20" s="4" t="e">
        <f>ABS(H14-IV19)/H14*100</f>
        <v>#VALUE!</v>
      </c>
    </row>
    <row r="22" spans="2:7" ht="12.75">
      <c r="B22" s="3" t="s">
        <v>2</v>
      </c>
      <c r="C22" s="2"/>
      <c r="D22" s="2"/>
      <c r="E22" s="2"/>
      <c r="F22" s="2"/>
      <c r="G22" s="2"/>
    </row>
    <row r="24" spans="2:256" ht="12.75">
      <c r="B24" s="1">
        <v>1</v>
      </c>
      <c r="C24" t="s">
        <v>7</v>
      </c>
      <c r="H24" s="4" t="s">
        <v>4</v>
      </c>
      <c r="IV24" s="4" t="s">
        <v>5</v>
      </c>
    </row>
    <row r="25" spans="2:8" ht="12.75">
      <c r="B25" s="1">
        <v>2</v>
      </c>
      <c r="C25" t="s">
        <v>8</v>
      </c>
      <c r="H25" s="4" t="s">
        <v>4</v>
      </c>
    </row>
    <row r="27" ht="12.75">
      <c r="B27" t="s">
        <v>3</v>
      </c>
    </row>
    <row r="28" ht="12.75">
      <c r="B28"/>
    </row>
    <row r="29" spans="2:256" ht="12.75">
      <c r="B29" s="1">
        <v>3</v>
      </c>
      <c r="C29" t="s">
        <v>9</v>
      </c>
      <c r="H29" s="4" t="s">
        <v>4</v>
      </c>
      <c r="J29" t="e">
        <f>IF(IV29-H29&gt;0.02*IV29,"Back to the Drawing Board",IF(H29-IV29&lt;0.02*IV29,"Good Work","Back to the Drawing Board"))</f>
        <v>#VALUE!</v>
      </c>
      <c r="IV29" s="4" t="e">
        <f>4.9*(H24/2)^2</f>
        <v>#VALUE!</v>
      </c>
    </row>
    <row r="30" spans="2:256" ht="12.75">
      <c r="B30" s="1">
        <v>4</v>
      </c>
      <c r="C30" t="s">
        <v>10</v>
      </c>
      <c r="H30" s="4" t="s">
        <v>4</v>
      </c>
      <c r="J30" t="e">
        <f>IF(IV30-H30&gt;0.02*IV30,"Back to the Drawing Board",IF(H30-IV30&lt;0.02*IV30,"Good Work","Back to the Drawing Board"))</f>
        <v>#VALUE!</v>
      </c>
      <c r="IV30" s="4" t="e">
        <f>H25/H24</f>
        <v>#VALUE!</v>
      </c>
    </row>
    <row r="31" spans="2:256" ht="12.75">
      <c r="B31" s="1">
        <v>5</v>
      </c>
      <c r="C31" t="s">
        <v>11</v>
      </c>
      <c r="H31" s="4" t="s">
        <v>4</v>
      </c>
      <c r="J31" t="e">
        <f>IF(IV31-H31&gt;0.02*IV31,"Back to the Drawing Board",IF(H31-IV31&lt;0.02*IV31,"Good Work","Back to the Drawing Board"))</f>
        <v>#VALUE!</v>
      </c>
      <c r="IV31" s="4" t="e">
        <f>9.8*(H24/2)</f>
        <v>#VALUE!</v>
      </c>
    </row>
    <row r="32" spans="2:256" ht="12.75">
      <c r="B32" s="1">
        <v>6</v>
      </c>
      <c r="C32" t="s">
        <v>12</v>
      </c>
      <c r="H32" s="4" t="s">
        <v>4</v>
      </c>
      <c r="J32" t="e">
        <f>IF(IV32-H32&gt;0.02*IV32,"Back to the Drawing Board",IF(H32-IV32&lt;0.02*IV32,"Good Work","Back to the Drawing Board"))</f>
        <v>#VALUE!</v>
      </c>
      <c r="IV32" s="4" t="e">
        <f>SQRT(IV30^2+IV31^2)</f>
        <v>#VALUE!</v>
      </c>
    </row>
    <row r="33" spans="2:256" ht="12.75">
      <c r="B33" s="1">
        <v>7</v>
      </c>
      <c r="C33" t="s">
        <v>13</v>
      </c>
      <c r="H33" s="4" t="s">
        <v>4</v>
      </c>
      <c r="J33" t="e">
        <f>IF(IV33-H33&gt;0.02*IV33,"Back to the Drawing Board",IF(H33-IV33&lt;0.02*IV33,"Good Work","Back to the Drawing Board"))</f>
        <v>#VALUE!</v>
      </c>
      <c r="IV33" s="4" t="e">
        <f>ATAN(IV31/IV30)*180/3.14159</f>
        <v>#VALUE!</v>
      </c>
    </row>
    <row r="37" ht="12.75">
      <c r="H37" s="4" t="s">
        <v>5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Dick Heckathorn</cp:lastModifiedBy>
  <cp:lastPrinted>2001-10-16T01:11:15Z</cp:lastPrinted>
  <dcterms:created xsi:type="dcterms:W3CDTF">2001-10-15T20:31:14Z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