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<sst xmlns="http://schemas.openxmlformats.org/spreadsheetml/2006/main" count="26" uniqueCount="22">
  <si>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PART II:  HORIZONTAL PROJECTILE</t>
  </si>
  <si>
    <t xml:space="preserve"> From this information, calculate (to the nearest hundredth):</t>
  </si>
  <si>
    <t>PART III:  PARABOLIC PROJECTILE</t>
  </si>
  <si>
    <t>From this information, calculate (to the nearest hundredth):</t>
  </si>
  <si>
    <t xml:space="preserve">Measured time the ball rose and fell (in sec) </t>
  </si>
  <si>
    <t>Calculated height ball rose (in m)</t>
  </si>
  <si>
    <t>Calculated initial velocity of the ball (in m/sec)</t>
  </si>
  <si>
    <t>Measured time of flight of ball (in sec)</t>
  </si>
  <si>
    <t>Horizontal distance ball traveled (in m)</t>
  </si>
  <si>
    <t xml:space="preserve">Measured height from which ball was thrown (in m) </t>
  </si>
  <si>
    <t xml:space="preserve"> </t>
  </si>
  <si>
    <t xml:space="preserve">Calculated initial velocity of the ball (in m/sec) </t>
  </si>
  <si>
    <t>Calculated height from which ball was thrown (in m)</t>
  </si>
  <si>
    <t>% error between the measured and calculated height</t>
  </si>
  <si>
    <t xml:space="preserve">Time ball was in the air in (sec) </t>
  </si>
  <si>
    <t xml:space="preserve">Horizontal distance ball traveled in (m) </t>
  </si>
  <si>
    <t xml:space="preserve">The maximum height the ball reached in (m) </t>
  </si>
  <si>
    <t xml:space="preserve">Calculated initial horizontal velocity of ball in (m/sec) </t>
  </si>
  <si>
    <t>Calculated initial vertical velocity of ball in (m/sec).</t>
  </si>
  <si>
    <t>Calculated velocity of the ball in (m/sec)</t>
  </si>
  <si>
    <t>Calculated elevation ball was thrown in (degrees)</t>
  </si>
  <si>
    <t>PART I:  VERTICAL PROJECTILE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</si>
</sst>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workbookViewId="0" topLeftCell="A1">
      <selection activeCell="H30" sqref="H30"/>
    </sheetView>
  </sheetViews>
  <sheetFormatPr defaultColWidth="9.140625" defaultRowHeight="12.75"/>
  <cols>
    <col min="2" max="2" width="5.57421875" style="1" customWidth="1"/>
    <col min="8" max="8" width="13.00390625" style="4" bestFit="1" customWidth="1"/>
    <col min="9" max="9" width="9.140625" style="4" customWidth="1"/>
    <col min="11" max="11" width="10.421875" style="0" bestFit="1" customWidth="1"/>
  </cols>
  <sheetData>
    <row r="1" ht="12.75">
      <c r="G1" t="s">
        <v>10</v>
      </c>
    </row>
    <row r="2" spans="2:7" ht="12.75">
      <c r="B2" s="3" t="s">
        <v>21</v>
      </c>
      <c r="C2" s="2"/>
      <c r="D2" s="2"/>
      <c r="E2" s="2"/>
      <c r="F2" s="2"/>
      <c r="G2" s="2"/>
    </row>
    <row r="3" spans="2:8" ht="12.75">
      <c r="B3" s="1">
        <v>1</v>
      </c>
      <c r="C3" t="s">
        <v>4</v>
      </c>
      <c r="H3" s="4">
        <v>3.7</v>
      </c>
    </row>
    <row r="5" ht="12.75">
      <c r="B5" t="s">
        <v>1</v>
      </c>
    </row>
    <row r="6" ht="12.75">
      <c r="B6"/>
    </row>
    <row r="7" spans="2:11" ht="12.75">
      <c r="B7" s="1">
        <v>2</v>
      </c>
      <c r="C7" t="s">
        <v>5</v>
      </c>
      <c r="H7" s="4">
        <v>16.77</v>
      </c>
      <c r="I7" s="4">
        <f>0.5*9.8*(H3/2)^2</f>
        <v>16.770250000000004</v>
      </c>
      <c r="K7" t="str">
        <f>IF(I7-H7&gt;0.02*I7,"Back to the Drawing Board",IF(H7-I7&lt;0.02*I7,"Good Work","Back to the Drawing Board"))</f>
        <v>Good Work</v>
      </c>
    </row>
    <row r="8" spans="2:11" ht="12.75">
      <c r="B8" s="1">
        <v>3</v>
      </c>
      <c r="C8" t="s">
        <v>6</v>
      </c>
      <c r="H8" s="4">
        <v>18.13</v>
      </c>
      <c r="I8" s="4">
        <f>(I7+(4.9*(H3/2)^2))/(H3/2)</f>
        <v>18.130000000000003</v>
      </c>
      <c r="K8" t="str">
        <f>IF(I8-H8&gt;0.02*I8,"Back to the Drawing Board",IF(H8-I8&lt;0.02*I8,"Good Work","Back to the Drawing Board"))</f>
        <v>Good Work</v>
      </c>
    </row>
    <row r="10" spans="2:7" ht="12.75">
      <c r="B10" s="3" t="s">
        <v>0</v>
      </c>
      <c r="C10" s="2"/>
      <c r="D10" s="2"/>
      <c r="E10" s="2"/>
      <c r="F10" s="2"/>
      <c r="G10" s="2"/>
    </row>
    <row r="11" spans="2:7" ht="12.75">
      <c r="B11" s="2"/>
      <c r="C11" s="2"/>
      <c r="D11" s="2"/>
      <c r="E11" s="2"/>
      <c r="F11" s="2"/>
      <c r="G11" s="2"/>
    </row>
    <row r="12" spans="2:8" ht="12.75">
      <c r="B12" s="1">
        <v>1</v>
      </c>
      <c r="C12" t="s">
        <v>7</v>
      </c>
      <c r="H12" s="4">
        <v>2.4</v>
      </c>
    </row>
    <row r="13" spans="2:8" ht="12.75">
      <c r="B13" s="1">
        <v>2</v>
      </c>
      <c r="C13" t="s">
        <v>8</v>
      </c>
      <c r="H13" s="4">
        <v>7.6</v>
      </c>
    </row>
    <row r="14" spans="2:8" ht="12.75">
      <c r="B14" s="1">
        <v>3</v>
      </c>
      <c r="C14" t="s">
        <v>9</v>
      </c>
      <c r="H14" s="4">
        <v>24.2</v>
      </c>
    </row>
    <row r="16" spans="2:9" ht="12.75">
      <c r="B16" t="s">
        <v>1</v>
      </c>
      <c r="I16" s="4" t="s">
        <v>10</v>
      </c>
    </row>
    <row r="17" ht="12.75">
      <c r="B17"/>
    </row>
    <row r="18" spans="2:11" ht="12.75">
      <c r="B18" s="1">
        <v>4</v>
      </c>
      <c r="C18" t="s">
        <v>11</v>
      </c>
      <c r="H18" s="4">
        <v>3.17</v>
      </c>
      <c r="I18" s="4">
        <f>H13/H12</f>
        <v>3.1666666666666665</v>
      </c>
      <c r="K18" t="str">
        <f>IF(I18-H18&gt;0.02*I18,"Back to the Drawing Board",IF(H18-I18&lt;0.02*I18,"Good Work","Back to the Drawing Board"))</f>
        <v>Good Work</v>
      </c>
    </row>
    <row r="19" spans="2:11" ht="12.75">
      <c r="B19" s="1">
        <v>5</v>
      </c>
      <c r="C19" t="s">
        <v>12</v>
      </c>
      <c r="H19" s="4">
        <v>28.22</v>
      </c>
      <c r="I19" s="4">
        <f>4.9*H12^2</f>
        <v>28.224</v>
      </c>
      <c r="K19" t="str">
        <f>IF(I19-H19&gt;0.02*I19,"Back to the Drawing Board",IF(H19-I19&lt;0.02*I19,"Good Work","Back to the Drawing Board"))</f>
        <v>Good Work</v>
      </c>
    </row>
    <row r="20" spans="2:11" ht="12.75">
      <c r="B20" s="1">
        <v>6</v>
      </c>
      <c r="C20" t="s">
        <v>13</v>
      </c>
      <c r="H20" s="4">
        <v>16.61</v>
      </c>
      <c r="I20" s="4">
        <f>ABS(H14-I19)/H14*100</f>
        <v>16.62809917355372</v>
      </c>
      <c r="K20" t="str">
        <f>IF(I20-H20&gt;0.02*I20,"Back to the Drawing Board",IF(H20-I20&lt;0.02*I20,"Good Work","Back to the Drawing Board"))</f>
        <v>Good Work</v>
      </c>
    </row>
    <row r="22" spans="2:7" ht="12.75">
      <c r="B22" s="3" t="s">
        <v>2</v>
      </c>
      <c r="C22" s="2"/>
      <c r="D22" s="2"/>
      <c r="E22" s="2"/>
      <c r="F22" s="2"/>
      <c r="G22" s="2"/>
    </row>
    <row r="24" spans="2:9" ht="12.75">
      <c r="B24" s="1">
        <v>1</v>
      </c>
      <c r="C24" t="s">
        <v>14</v>
      </c>
      <c r="H24" s="4">
        <v>3.2</v>
      </c>
      <c r="I24" s="4" t="s">
        <v>10</v>
      </c>
    </row>
    <row r="25" spans="2:8" ht="12.75">
      <c r="B25" s="1">
        <v>2</v>
      </c>
      <c r="C25" t="s">
        <v>15</v>
      </c>
      <c r="H25" s="4">
        <v>7.9</v>
      </c>
    </row>
    <row r="27" ht="12.75">
      <c r="B27" t="s">
        <v>3</v>
      </c>
    </row>
    <row r="28" ht="12.75">
      <c r="B28"/>
    </row>
    <row r="29" spans="2:11" ht="12.75">
      <c r="B29" s="1">
        <v>3</v>
      </c>
      <c r="C29" t="s">
        <v>16</v>
      </c>
      <c r="H29" s="4">
        <v>12.54</v>
      </c>
      <c r="I29" s="4">
        <f>4.9*(H24/2)^2</f>
        <v>12.544000000000004</v>
      </c>
      <c r="K29" t="str">
        <f>IF(I29-H29&gt;0.02*I29,"Back to the Drawing Board",IF(H29-I29&lt;0.02*I29,"Good Work","Back to the Drawing Board"))</f>
        <v>Good Work</v>
      </c>
    </row>
    <row r="30" spans="2:11" ht="12.75">
      <c r="B30" s="1">
        <v>4</v>
      </c>
      <c r="C30" t="s">
        <v>17</v>
      </c>
      <c r="H30" s="4">
        <v>3.47</v>
      </c>
      <c r="I30" s="4">
        <f>H25/H24</f>
        <v>2.46875</v>
      </c>
      <c r="K30" t="str">
        <f>IF(I30-H30&gt;0.02*I30,"Back to the Drawing Board",IF(H30-I30&lt;0.02*I30,"Good Work","Back to the Drawing Board"))</f>
        <v>Back to the Drawing Board</v>
      </c>
    </row>
    <row r="31" spans="2:11" ht="12.75">
      <c r="B31" s="1">
        <v>5</v>
      </c>
      <c r="C31" t="s">
        <v>18</v>
      </c>
      <c r="H31" s="4">
        <v>15.68</v>
      </c>
      <c r="I31" s="4">
        <f>9.8*(H24/2)</f>
        <v>15.680000000000001</v>
      </c>
      <c r="K31" t="str">
        <f>IF(I31-H31&gt;0.02*I31,"Back to the Drawing Board",IF(H31-I31&lt;0.02*I31,"Good Work","Back to the Drawing Board"))</f>
        <v>Good Work</v>
      </c>
    </row>
    <row r="32" spans="2:11" ht="12.75">
      <c r="B32" s="1">
        <v>6</v>
      </c>
      <c r="C32" t="s">
        <v>19</v>
      </c>
      <c r="H32" s="4">
        <v>15.87</v>
      </c>
      <c r="I32" s="4">
        <f>SQRT(I30^2+I31^2)</f>
        <v>15.873157422595545</v>
      </c>
      <c r="K32" t="str">
        <f>IF(I32-H32&gt;0.02*I32,"Back to the Drawing Board",IF(H32-I32&lt;0.02*I32,"Good Work","Back to the Drawing Board"))</f>
        <v>Good Work</v>
      </c>
    </row>
    <row r="33" spans="2:11" ht="12.75">
      <c r="B33" s="1">
        <v>7</v>
      </c>
      <c r="C33" t="s">
        <v>20</v>
      </c>
      <c r="H33" s="4">
        <v>81.05</v>
      </c>
      <c r="I33" s="4">
        <f>ATAN(I31/I30)*180/3.14159</f>
        <v>81.05254060643456</v>
      </c>
      <c r="K33" t="str">
        <f>IF(I33-H33&gt;0.02*I33,"Back to the Drawing Board",IF(H33-I33&lt;0.02*I33,"Good Work","Back to the Drawing Board"))</f>
        <v>Good Work</v>
      </c>
    </row>
    <row r="37" ht="12.75">
      <c r="H37" s="4" t="s">
        <v>10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Dick Heckathorn</cp:lastModifiedBy>
  <cp:lastPrinted>2001-10-16T00:48:06Z</cp:lastPrinted>
  <dcterms:created xsi:type="dcterms:W3CDTF">2001-10-15T20:31:14Z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