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'Sheet1'!$A$1:$Q$24</definedName>
  </definedNames>
  <calcPr fullCalcOnLoad="1"/>
</workbook>
</file>

<file path=xl/sharedStrings.xml><?xml version="1.0" encoding="utf-8"?>
<sst xmlns="http://schemas.openxmlformats.org/spreadsheetml/2006/main" count="75" uniqueCount="53">
  <si>
    <t>Mass</t>
  </si>
  <si>
    <t>Cart</t>
  </si>
  <si>
    <t>Kg</t>
  </si>
  <si>
    <t>sec</t>
  </si>
  <si>
    <t>Time</t>
  </si>
  <si>
    <t>Final</t>
  </si>
  <si>
    <t>Initial</t>
  </si>
  <si>
    <t>Velocity</t>
  </si>
  <si>
    <t>m/s</t>
  </si>
  <si>
    <t>Change</t>
  </si>
  <si>
    <t>Force</t>
  </si>
  <si>
    <t>mean</t>
  </si>
  <si>
    <t>N</t>
  </si>
  <si>
    <t>Momentum</t>
  </si>
  <si>
    <t>(kg-m)/s</t>
  </si>
  <si>
    <t>Impulse</t>
  </si>
  <si>
    <t>N-s</t>
  </si>
  <si>
    <t>Integral</t>
  </si>
  <si>
    <t>F vs t</t>
  </si>
  <si>
    <t>01</t>
  </si>
  <si>
    <t>02</t>
  </si>
  <si>
    <t>03</t>
  </si>
  <si>
    <t>04</t>
  </si>
  <si>
    <t>05</t>
  </si>
  <si>
    <t>07</t>
  </si>
  <si>
    <t>08</t>
  </si>
  <si>
    <t>09</t>
  </si>
  <si>
    <t>14</t>
  </si>
  <si>
    <t>Percent</t>
  </si>
  <si>
    <t>Diff</t>
  </si>
  <si>
    <t>2a</t>
  </si>
  <si>
    <t>2b</t>
  </si>
  <si>
    <t>3a</t>
  </si>
  <si>
    <t>3b</t>
  </si>
  <si>
    <t>7a</t>
  </si>
  <si>
    <t>7b</t>
  </si>
  <si>
    <t>Burk</t>
  </si>
  <si>
    <t>Fillingame</t>
  </si>
  <si>
    <t>Gsellman</t>
  </si>
  <si>
    <t>Helin</t>
  </si>
  <si>
    <t>Hill</t>
  </si>
  <si>
    <t>King</t>
  </si>
  <si>
    <t>Leiby</t>
  </si>
  <si>
    <t>McMahon</t>
  </si>
  <si>
    <t>Miller</t>
  </si>
  <si>
    <t>Polovick</t>
  </si>
  <si>
    <t>Quigg</t>
  </si>
  <si>
    <t>Robinette</t>
  </si>
  <si>
    <t>Schweitzer</t>
  </si>
  <si>
    <t>Thomas</t>
  </si>
  <si>
    <t>Watkins</t>
  </si>
  <si>
    <t>Wilson</t>
  </si>
  <si>
    <t>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</si>
</sst>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3" fillId="0" borderId="4" xfId="19" applyFont="1" applyFill="1" applyBorder="1" applyAlignment="1">
      <alignment wrapText="1"/>
      <protection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IV1">
      <pane xSplit="2040" topLeftCell="J256" activePane="topRight" state="split"/>
      <selection pane="topLeft" activeCell="IV8" sqref="A8:IV9"/>
      <selection pane="topRight" activeCell="Q9" sqref="Q9"/>
    </sheetView>
  </sheetViews>
  <sheetFormatPr defaultColWidth="9.140625" defaultRowHeight="12.75"/>
  <cols>
    <col min="1" max="1" width="4.421875" style="0" customWidth="1"/>
    <col min="2" max="2" width="11.8515625" style="0" bestFit="1" customWidth="1"/>
    <col min="3" max="3" width="10.8515625" style="1" bestFit="1" customWidth="1"/>
    <col min="4" max="5" width="9.140625" style="1" customWidth="1"/>
    <col min="6" max="6" width="10.28125" style="1" bestFit="1" customWidth="1"/>
    <col min="7" max="11" width="9.140625" style="1" customWidth="1"/>
    <col min="12" max="14" width="12.28125" style="1" bestFit="1" customWidth="1"/>
    <col min="15" max="15" width="9.140625" style="1" customWidth="1"/>
    <col min="16" max="16" width="10.8515625" style="1" bestFit="1" customWidth="1"/>
    <col min="17" max="17" width="10.421875" style="21" bestFit="1" customWidth="1"/>
  </cols>
  <sheetData>
    <row r="1" ht="12.75">
      <c r="F1" s="25"/>
    </row>
    <row r="3" spans="1:17" s="2" customFormat="1" ht="15">
      <c r="A3" s="3"/>
      <c r="B3" s="3"/>
      <c r="C3" s="4" t="s">
        <v>0</v>
      </c>
      <c r="D3" s="4" t="s">
        <v>4</v>
      </c>
      <c r="E3" s="4" t="s">
        <v>4</v>
      </c>
      <c r="F3" s="4" t="s">
        <v>7</v>
      </c>
      <c r="G3" s="4" t="s">
        <v>7</v>
      </c>
      <c r="H3" s="4" t="s">
        <v>10</v>
      </c>
      <c r="I3" s="4" t="s">
        <v>17</v>
      </c>
      <c r="J3" s="4" t="s">
        <v>9</v>
      </c>
      <c r="K3" s="4" t="s">
        <v>9</v>
      </c>
      <c r="L3" s="4" t="s">
        <v>13</v>
      </c>
      <c r="M3" s="4" t="s">
        <v>13</v>
      </c>
      <c r="N3" s="4" t="s">
        <v>13</v>
      </c>
      <c r="O3" s="4" t="s">
        <v>15</v>
      </c>
      <c r="P3" s="4" t="s">
        <v>17</v>
      </c>
      <c r="Q3" s="16" t="s">
        <v>28</v>
      </c>
    </row>
    <row r="4" spans="1:17" s="2" customFormat="1" ht="15">
      <c r="A4" s="5"/>
      <c r="B4" s="5"/>
      <c r="C4" s="6" t="s">
        <v>1</v>
      </c>
      <c r="D4" s="6" t="s">
        <v>6</v>
      </c>
      <c r="E4" s="6" t="s">
        <v>5</v>
      </c>
      <c r="F4" s="6" t="s">
        <v>6</v>
      </c>
      <c r="G4" s="6" t="s">
        <v>5</v>
      </c>
      <c r="H4" s="6" t="s">
        <v>11</v>
      </c>
      <c r="I4" s="6" t="s">
        <v>18</v>
      </c>
      <c r="J4" s="6" t="s">
        <v>4</v>
      </c>
      <c r="K4" s="6" t="s">
        <v>7</v>
      </c>
      <c r="L4" s="6" t="s">
        <v>6</v>
      </c>
      <c r="M4" s="6" t="s">
        <v>5</v>
      </c>
      <c r="N4" s="6" t="s">
        <v>9</v>
      </c>
      <c r="O4" s="6" t="s">
        <v>16</v>
      </c>
      <c r="P4" s="6" t="s">
        <v>18</v>
      </c>
      <c r="Q4" s="17" t="s">
        <v>29</v>
      </c>
    </row>
    <row r="5" spans="1:17" s="2" customFormat="1" ht="15">
      <c r="A5" s="5"/>
      <c r="B5" s="7"/>
      <c r="C5" s="8" t="s">
        <v>2</v>
      </c>
      <c r="D5" s="8" t="s">
        <v>3</v>
      </c>
      <c r="E5" s="8" t="s">
        <v>3</v>
      </c>
      <c r="F5" s="8" t="s">
        <v>8</v>
      </c>
      <c r="G5" s="8" t="s">
        <v>8</v>
      </c>
      <c r="H5" s="8" t="s">
        <v>12</v>
      </c>
      <c r="I5" s="8" t="s">
        <v>16</v>
      </c>
      <c r="J5" s="8" t="s">
        <v>3</v>
      </c>
      <c r="K5" s="8" t="s">
        <v>8</v>
      </c>
      <c r="L5" s="8" t="s">
        <v>14</v>
      </c>
      <c r="M5" s="8" t="s">
        <v>14</v>
      </c>
      <c r="N5" s="8" t="s">
        <v>14</v>
      </c>
      <c r="O5" s="8"/>
      <c r="P5" s="8" t="s">
        <v>16</v>
      </c>
      <c r="Q5" s="18"/>
    </row>
    <row r="6" spans="1:17" s="15" customFormat="1" ht="15">
      <c r="A6" s="13"/>
      <c r="B6" s="14"/>
      <c r="C6" s="14">
        <v>1</v>
      </c>
      <c r="D6" s="14" t="s">
        <v>30</v>
      </c>
      <c r="E6" s="14" t="s">
        <v>31</v>
      </c>
      <c r="F6" s="14" t="s">
        <v>32</v>
      </c>
      <c r="G6" s="14" t="s">
        <v>33</v>
      </c>
      <c r="H6" s="14">
        <v>4</v>
      </c>
      <c r="I6" s="14">
        <v>10</v>
      </c>
      <c r="J6" s="14">
        <v>5</v>
      </c>
      <c r="K6" s="14">
        <v>6</v>
      </c>
      <c r="L6" s="14" t="s">
        <v>34</v>
      </c>
      <c r="M6" s="14" t="s">
        <v>35</v>
      </c>
      <c r="N6" s="14">
        <v>8</v>
      </c>
      <c r="O6" s="14">
        <v>9</v>
      </c>
      <c r="P6" s="14">
        <v>10</v>
      </c>
      <c r="Q6" s="19">
        <v>11</v>
      </c>
    </row>
    <row r="7" spans="1:17" s="15" customFormat="1" ht="4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s="2" customFormat="1" ht="15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0"/>
    </row>
    <row r="9" spans="1:17" s="2" customFormat="1" ht="15">
      <c r="A9" s="11" t="s">
        <v>19</v>
      </c>
      <c r="B9" s="12" t="s">
        <v>36</v>
      </c>
      <c r="C9" s="10">
        <v>1.025</v>
      </c>
      <c r="D9" s="10">
        <v>1.74</v>
      </c>
      <c r="E9" s="10">
        <v>2.7</v>
      </c>
      <c r="F9" s="10">
        <v>-0.5917</v>
      </c>
      <c r="G9" s="10">
        <v>0.5034</v>
      </c>
      <c r="H9" s="10">
        <v>1.245</v>
      </c>
      <c r="I9" s="10">
        <v>1.071</v>
      </c>
      <c r="J9" s="10">
        <f aca="true" t="shared" si="0" ref="J9:J34">E9-D9</f>
        <v>0.9600000000000002</v>
      </c>
      <c r="K9" s="10">
        <f aca="true" t="shared" si="1" ref="K9:K34">G9-F9</f>
        <v>1.0951</v>
      </c>
      <c r="L9" s="10">
        <f aca="true" t="shared" si="2" ref="L9:L34">C9*F9</f>
        <v>-0.6064925</v>
      </c>
      <c r="M9" s="10">
        <f aca="true" t="shared" si="3" ref="M9:M34">C9*G9</f>
        <v>0.5159849999999999</v>
      </c>
      <c r="N9" s="10">
        <f aca="true" t="shared" si="4" ref="N9:N34">M9-L9</f>
        <v>1.1224775</v>
      </c>
      <c r="O9" s="10">
        <f aca="true" t="shared" si="5" ref="O9:O34">H9*J9</f>
        <v>1.1952000000000003</v>
      </c>
      <c r="P9" s="10">
        <f>I9</f>
        <v>1.071</v>
      </c>
      <c r="Q9" s="20">
        <f>(O9-N9)/((O9+N9)/2)*100</f>
        <v>6.275463260095525</v>
      </c>
    </row>
    <row r="10" spans="1:17" s="2" customFormat="1" ht="15">
      <c r="A10" s="11" t="s">
        <v>20</v>
      </c>
      <c r="B10" s="12" t="s">
        <v>37</v>
      </c>
      <c r="C10" s="10">
        <v>1.0388</v>
      </c>
      <c r="D10" s="10">
        <v>0.86</v>
      </c>
      <c r="E10" s="10">
        <v>2.13</v>
      </c>
      <c r="F10" s="10">
        <v>-0.8327</v>
      </c>
      <c r="G10" s="10">
        <v>0.6998</v>
      </c>
      <c r="H10" s="10">
        <v>1.149</v>
      </c>
      <c r="I10" s="10">
        <v>1.471</v>
      </c>
      <c r="J10" s="10">
        <f>E10-D10</f>
        <v>1.27</v>
      </c>
      <c r="K10" s="10">
        <f>G10-F10</f>
        <v>1.5325</v>
      </c>
      <c r="L10" s="10">
        <f>C10*F10</f>
        <v>-0.8650087599999999</v>
      </c>
      <c r="M10" s="10">
        <f>C10*G10</f>
        <v>0.7269522399999999</v>
      </c>
      <c r="N10" s="10">
        <f>M10-L10</f>
        <v>1.591961</v>
      </c>
      <c r="O10" s="10">
        <f>H10*J10</f>
        <v>1.45923</v>
      </c>
      <c r="P10" s="10">
        <f aca="true" t="shared" si="6" ref="P10:P21">I10</f>
        <v>1.471</v>
      </c>
      <c r="Q10" s="20">
        <f>(O10-N10)/((O10+N10)/2)*100</f>
        <v>-8.700274745173273</v>
      </c>
    </row>
    <row r="11" spans="1:17" s="2" customFormat="1" ht="15">
      <c r="A11" s="11" t="s">
        <v>21</v>
      </c>
      <c r="B11" s="12" t="s">
        <v>38</v>
      </c>
      <c r="C11" s="10">
        <v>1.034</v>
      </c>
      <c r="D11" s="10">
        <v>1.2</v>
      </c>
      <c r="E11" s="10">
        <v>2.12</v>
      </c>
      <c r="F11" s="10">
        <v>-0.583</v>
      </c>
      <c r="G11" s="10">
        <v>0.498</v>
      </c>
      <c r="H11" s="10">
        <v>1.05</v>
      </c>
      <c r="I11" s="10">
        <v>1.027</v>
      </c>
      <c r="J11" s="10">
        <f t="shared" si="0"/>
        <v>0.9200000000000002</v>
      </c>
      <c r="K11" s="10">
        <f t="shared" si="1"/>
        <v>1.081</v>
      </c>
      <c r="L11" s="10">
        <f t="shared" si="2"/>
        <v>-0.602822</v>
      </c>
      <c r="M11" s="10">
        <f t="shared" si="3"/>
        <v>0.5149320000000001</v>
      </c>
      <c r="N11" s="10">
        <f t="shared" si="4"/>
        <v>1.1177540000000001</v>
      </c>
      <c r="O11" s="10">
        <f t="shared" si="5"/>
        <v>0.9660000000000002</v>
      </c>
      <c r="P11" s="10">
        <f t="shared" si="6"/>
        <v>1.027</v>
      </c>
      <c r="Q11" s="20">
        <f aca="true" t="shared" si="7" ref="Q11:Q34">(O11-N11)/((O11+N11)/2)*100</f>
        <v>-14.565442945760385</v>
      </c>
    </row>
    <row r="12" spans="1:17" s="2" customFormat="1" ht="15">
      <c r="A12" s="11" t="s">
        <v>22</v>
      </c>
      <c r="B12" s="12" t="s">
        <v>39</v>
      </c>
      <c r="C12" s="10">
        <v>1.021</v>
      </c>
      <c r="D12" s="10">
        <v>1.66</v>
      </c>
      <c r="E12" s="10">
        <v>2.54</v>
      </c>
      <c r="F12" s="10">
        <v>-0.5197</v>
      </c>
      <c r="G12" s="10">
        <v>0.4382</v>
      </c>
      <c r="H12" s="10">
        <v>0.9984</v>
      </c>
      <c r="I12" s="10">
        <v>0.8586</v>
      </c>
      <c r="J12" s="10">
        <f t="shared" si="0"/>
        <v>0.8800000000000001</v>
      </c>
      <c r="K12" s="10">
        <f t="shared" si="1"/>
        <v>0.9579</v>
      </c>
      <c r="L12" s="10">
        <f t="shared" si="2"/>
        <v>-0.5306137</v>
      </c>
      <c r="M12" s="10">
        <f t="shared" si="3"/>
        <v>0.4474021999999999</v>
      </c>
      <c r="N12" s="10">
        <f t="shared" si="4"/>
        <v>0.9780158999999999</v>
      </c>
      <c r="O12" s="10">
        <f t="shared" si="5"/>
        <v>0.878592</v>
      </c>
      <c r="P12" s="10">
        <f t="shared" si="6"/>
        <v>0.8586</v>
      </c>
      <c r="Q12" s="20">
        <f t="shared" si="7"/>
        <v>-10.710274366493852</v>
      </c>
    </row>
    <row r="13" spans="1:17" s="2" customFormat="1" ht="15">
      <c r="A13" s="11" t="s">
        <v>23</v>
      </c>
      <c r="B13" s="12" t="s">
        <v>40</v>
      </c>
      <c r="C13" s="10">
        <v>1.03</v>
      </c>
      <c r="D13" s="10">
        <v>0.94</v>
      </c>
      <c r="E13" s="10">
        <v>1.98</v>
      </c>
      <c r="F13" s="10">
        <v>-0.8636</v>
      </c>
      <c r="G13" s="10">
        <v>0.7983</v>
      </c>
      <c r="H13" s="10">
        <v>1.632</v>
      </c>
      <c r="I13" s="10">
        <v>1.696</v>
      </c>
      <c r="J13" s="10">
        <f t="shared" si="0"/>
        <v>1.04</v>
      </c>
      <c r="K13" s="10">
        <f t="shared" si="1"/>
        <v>1.6619000000000002</v>
      </c>
      <c r="L13" s="10">
        <f t="shared" si="2"/>
        <v>-0.8895080000000001</v>
      </c>
      <c r="M13" s="10">
        <f t="shared" si="3"/>
        <v>0.822249</v>
      </c>
      <c r="N13" s="10">
        <f t="shared" si="4"/>
        <v>1.711757</v>
      </c>
      <c r="O13" s="10">
        <f t="shared" si="5"/>
        <v>1.69728</v>
      </c>
      <c r="P13" s="10">
        <f t="shared" si="6"/>
        <v>1.696</v>
      </c>
      <c r="Q13" s="20">
        <f t="shared" si="7"/>
        <v>-0.8493307640838204</v>
      </c>
    </row>
    <row r="14" spans="1:17" s="2" customFormat="1" ht="15">
      <c r="A14" s="11" t="s">
        <v>52</v>
      </c>
      <c r="B14" s="12" t="s">
        <v>41</v>
      </c>
      <c r="C14" s="10">
        <v>1.0696</v>
      </c>
      <c r="D14" s="10">
        <v>0.62</v>
      </c>
      <c r="E14" s="10">
        <v>1.7</v>
      </c>
      <c r="F14" s="10">
        <v>-0.795</v>
      </c>
      <c r="G14" s="10">
        <v>0.7065</v>
      </c>
      <c r="H14" s="10">
        <v>1.348</v>
      </c>
      <c r="I14" s="10">
        <v>1.482</v>
      </c>
      <c r="J14" s="10">
        <f t="shared" si="0"/>
        <v>1.08</v>
      </c>
      <c r="K14" s="10">
        <f t="shared" si="1"/>
        <v>1.5015</v>
      </c>
      <c r="L14" s="10">
        <f t="shared" si="2"/>
        <v>-0.8503320000000001</v>
      </c>
      <c r="M14" s="10">
        <f t="shared" si="3"/>
        <v>0.7556724000000001</v>
      </c>
      <c r="N14" s="10">
        <f t="shared" si="4"/>
        <v>1.6060044000000002</v>
      </c>
      <c r="O14" s="10">
        <f t="shared" si="5"/>
        <v>1.4558400000000002</v>
      </c>
      <c r="P14" s="10">
        <f t="shared" si="6"/>
        <v>1.482</v>
      </c>
      <c r="Q14" s="20">
        <f t="shared" si="7"/>
        <v>-9.808754487981162</v>
      </c>
    </row>
    <row r="15" spans="1:17" s="2" customFormat="1" ht="15">
      <c r="A15" s="11" t="s">
        <v>24</v>
      </c>
      <c r="B15" s="12" t="s">
        <v>42</v>
      </c>
      <c r="C15" s="10">
        <v>1.0254</v>
      </c>
      <c r="D15" s="10">
        <v>1.04</v>
      </c>
      <c r="E15" s="10">
        <v>1.6</v>
      </c>
      <c r="F15" s="10">
        <v>-0.2693</v>
      </c>
      <c r="G15" s="10">
        <v>0.2264</v>
      </c>
      <c r="H15" s="10">
        <v>0.8125</v>
      </c>
      <c r="I15" s="10">
        <v>0.4875</v>
      </c>
      <c r="J15" s="10">
        <f t="shared" si="0"/>
        <v>0.56</v>
      </c>
      <c r="K15" s="10">
        <f t="shared" si="1"/>
        <v>0.4957</v>
      </c>
      <c r="L15" s="10">
        <f t="shared" si="2"/>
        <v>-0.27614022</v>
      </c>
      <c r="M15" s="10">
        <f t="shared" si="3"/>
        <v>0.23215056</v>
      </c>
      <c r="N15" s="10">
        <f t="shared" si="4"/>
        <v>0.50829078</v>
      </c>
      <c r="O15" s="10">
        <f t="shared" si="5"/>
        <v>0.45500000000000007</v>
      </c>
      <c r="P15" s="10">
        <f t="shared" si="6"/>
        <v>0.4875</v>
      </c>
      <c r="Q15" s="20">
        <f t="shared" si="7"/>
        <v>-11.064318502041507</v>
      </c>
    </row>
    <row r="16" spans="1:17" s="2" customFormat="1" ht="15">
      <c r="A16" s="11" t="s">
        <v>25</v>
      </c>
      <c r="B16" s="12" t="s">
        <v>43</v>
      </c>
      <c r="C16" s="10">
        <v>1.0235</v>
      </c>
      <c r="D16" s="10">
        <v>3.84</v>
      </c>
      <c r="E16" s="10">
        <v>4.7</v>
      </c>
      <c r="F16" s="10">
        <v>-0.451</v>
      </c>
      <c r="G16" s="10">
        <v>0.3705</v>
      </c>
      <c r="H16" s="10">
        <v>0.9094</v>
      </c>
      <c r="I16" s="10">
        <v>0.7633</v>
      </c>
      <c r="J16" s="10">
        <f t="shared" si="0"/>
        <v>0.8600000000000003</v>
      </c>
      <c r="K16" s="10">
        <f t="shared" si="1"/>
        <v>0.8215</v>
      </c>
      <c r="L16" s="10">
        <f t="shared" si="2"/>
        <v>-0.4615985</v>
      </c>
      <c r="M16" s="10">
        <f t="shared" si="3"/>
        <v>0.37920675000000004</v>
      </c>
      <c r="N16" s="10">
        <f t="shared" si="4"/>
        <v>0.8408052500000001</v>
      </c>
      <c r="O16" s="10">
        <f t="shared" si="5"/>
        <v>0.7820840000000002</v>
      </c>
      <c r="P16" s="10">
        <f t="shared" si="6"/>
        <v>0.7633</v>
      </c>
      <c r="Q16" s="20">
        <f t="shared" si="7"/>
        <v>-7.236630595710684</v>
      </c>
    </row>
    <row r="17" spans="1:17" s="2" customFormat="1" ht="15">
      <c r="A17" s="11" t="s">
        <v>26</v>
      </c>
      <c r="B17" s="12" t="s">
        <v>44</v>
      </c>
      <c r="C17" s="10">
        <v>1.034</v>
      </c>
      <c r="D17" s="10">
        <v>0.96</v>
      </c>
      <c r="E17" s="10">
        <v>2.06</v>
      </c>
      <c r="F17" s="10">
        <v>-0.497</v>
      </c>
      <c r="G17" s="10">
        <v>0.417</v>
      </c>
      <c r="H17" s="10">
        <v>0.844</v>
      </c>
      <c r="I17" s="10">
        <v>0.928</v>
      </c>
      <c r="J17" s="10">
        <f>E17-D17</f>
        <v>1.1</v>
      </c>
      <c r="K17" s="10">
        <f>G17-F17</f>
        <v>0.9139999999999999</v>
      </c>
      <c r="L17" s="10">
        <f>C17*F17</f>
        <v>-0.513898</v>
      </c>
      <c r="M17" s="10">
        <f>C17*G17</f>
        <v>0.431178</v>
      </c>
      <c r="N17" s="10">
        <f>M17-L17</f>
        <v>0.945076</v>
      </c>
      <c r="O17" s="10">
        <f>H17*J17</f>
        <v>0.9284</v>
      </c>
      <c r="P17" s="10">
        <f t="shared" si="6"/>
        <v>0.928</v>
      </c>
      <c r="Q17" s="20">
        <f t="shared" si="7"/>
        <v>-1.780220296390242</v>
      </c>
    </row>
    <row r="18" spans="1:17" s="2" customFormat="1" ht="15">
      <c r="A18" s="11">
        <v>10</v>
      </c>
      <c r="B18" s="12" t="s">
        <v>45</v>
      </c>
      <c r="C18" s="10">
        <v>1.1718</v>
      </c>
      <c r="D18" s="10">
        <v>1.96</v>
      </c>
      <c r="E18" s="10">
        <v>2.86</v>
      </c>
      <c r="F18" s="10">
        <v>-0.5154</v>
      </c>
      <c r="G18" s="10">
        <v>0.4383</v>
      </c>
      <c r="H18" s="10">
        <v>1.018</v>
      </c>
      <c r="I18" s="10">
        <v>0.9163</v>
      </c>
      <c r="J18" s="10">
        <f>E18-D18</f>
        <v>0.8999999999999999</v>
      </c>
      <c r="K18" s="10">
        <f>G18-F18</f>
        <v>0.9537</v>
      </c>
      <c r="L18" s="10">
        <f>C18*F18</f>
        <v>-0.6039457199999999</v>
      </c>
      <c r="M18" s="10">
        <f>C18*G18</f>
        <v>0.51359994</v>
      </c>
      <c r="N18" s="10">
        <f>M18-L18</f>
        <v>1.1175456599999998</v>
      </c>
      <c r="O18" s="10">
        <f>H18*J18</f>
        <v>0.9161999999999999</v>
      </c>
      <c r="P18" s="10">
        <f t="shared" si="6"/>
        <v>0.9163</v>
      </c>
      <c r="Q18" s="20">
        <f t="shared" si="7"/>
        <v>-19.800475935619197</v>
      </c>
    </row>
    <row r="19" spans="1:17" s="2" customFormat="1" ht="15">
      <c r="A19" s="11">
        <v>11</v>
      </c>
      <c r="B19" s="12" t="s">
        <v>46</v>
      </c>
      <c r="C19" s="10">
        <v>1.034</v>
      </c>
      <c r="D19" s="10">
        <v>1.06</v>
      </c>
      <c r="E19" s="10">
        <v>2.18</v>
      </c>
      <c r="F19" s="10">
        <v>-0.4125</v>
      </c>
      <c r="G19" s="10">
        <v>0.3379</v>
      </c>
      <c r="H19" s="10">
        <v>0.7153</v>
      </c>
      <c r="I19" s="10">
        <v>0.729</v>
      </c>
      <c r="J19" s="10">
        <f t="shared" si="0"/>
        <v>1.12</v>
      </c>
      <c r="K19" s="10">
        <f t="shared" si="1"/>
        <v>0.7504</v>
      </c>
      <c r="L19" s="10">
        <f t="shared" si="2"/>
        <v>-0.426525</v>
      </c>
      <c r="M19" s="10">
        <f t="shared" si="3"/>
        <v>0.3493886</v>
      </c>
      <c r="N19" s="10">
        <f t="shared" si="4"/>
        <v>0.7759136</v>
      </c>
      <c r="O19" s="10">
        <f t="shared" si="5"/>
        <v>0.8011360000000002</v>
      </c>
      <c r="P19" s="10">
        <f t="shared" si="6"/>
        <v>0.729</v>
      </c>
      <c r="Q19" s="20">
        <f t="shared" si="7"/>
        <v>3.198681893074282</v>
      </c>
    </row>
    <row r="20" spans="1:17" s="2" customFormat="1" ht="15">
      <c r="A20" s="11">
        <v>12</v>
      </c>
      <c r="B20" s="12" t="s">
        <v>47</v>
      </c>
      <c r="C20" s="10">
        <v>1.021</v>
      </c>
      <c r="D20" s="10">
        <v>1.86</v>
      </c>
      <c r="E20" s="10">
        <v>2.86</v>
      </c>
      <c r="F20" s="10">
        <v>-0.678</v>
      </c>
      <c r="G20" s="10">
        <v>0.59</v>
      </c>
      <c r="H20" s="10">
        <v>1.143</v>
      </c>
      <c r="I20" s="10">
        <v>1.189</v>
      </c>
      <c r="J20" s="10">
        <f>E20-D20</f>
        <v>0.9999999999999998</v>
      </c>
      <c r="K20" s="10">
        <f>G20-F20</f>
        <v>1.268</v>
      </c>
      <c r="L20" s="10">
        <f>C20*F20</f>
        <v>-0.692238</v>
      </c>
      <c r="M20" s="10">
        <f>C20*G20</f>
        <v>0.6023899999999999</v>
      </c>
      <c r="N20" s="10">
        <f>M20-L20</f>
        <v>1.294628</v>
      </c>
      <c r="O20" s="10">
        <f>H20*J20</f>
        <v>1.1429999999999998</v>
      </c>
      <c r="P20" s="10">
        <f>I20</f>
        <v>1.189</v>
      </c>
      <c r="Q20" s="20">
        <f>(O20-N20)/((O20+N20)/2)*100</f>
        <v>-12.440618502905293</v>
      </c>
    </row>
    <row r="21" spans="1:17" s="2" customFormat="1" ht="14.25" customHeight="1">
      <c r="A21" s="11">
        <v>13</v>
      </c>
      <c r="B21" s="12" t="s">
        <v>48</v>
      </c>
      <c r="C21" s="10">
        <v>1.03</v>
      </c>
      <c r="D21" s="10">
        <v>1.82</v>
      </c>
      <c r="E21" s="2">
        <v>2.84</v>
      </c>
      <c r="F21" s="10">
        <v>-0.8224</v>
      </c>
      <c r="G21" s="10">
        <v>0.7297</v>
      </c>
      <c r="H21" s="10">
        <v>1.516</v>
      </c>
      <c r="I21" s="10">
        <v>1.546</v>
      </c>
      <c r="J21" s="10">
        <f>E21-D21</f>
        <v>1.0199999999999998</v>
      </c>
      <c r="K21" s="10">
        <f>G21-F21</f>
        <v>1.5521</v>
      </c>
      <c r="L21" s="10">
        <f>C21*F21</f>
        <v>-0.847072</v>
      </c>
      <c r="M21" s="10">
        <f>C21*G21</f>
        <v>0.751591</v>
      </c>
      <c r="N21" s="10">
        <f>M21-L21</f>
        <v>1.5986630000000002</v>
      </c>
      <c r="O21" s="10">
        <f>H21*J21</f>
        <v>1.5463199999999997</v>
      </c>
      <c r="P21" s="10">
        <f>I21</f>
        <v>1.546</v>
      </c>
      <c r="Q21" s="20">
        <f>(O21-N21)/((O21+N21)/2)*100</f>
        <v>-3.328666641441335</v>
      </c>
    </row>
    <row r="22" spans="1:17" s="2" customFormat="1" ht="15">
      <c r="A22" s="11" t="s">
        <v>27</v>
      </c>
      <c r="B22" s="12" t="s">
        <v>49</v>
      </c>
      <c r="C22" s="10">
        <v>1.024</v>
      </c>
      <c r="D22" s="10">
        <v>0.66</v>
      </c>
      <c r="E22" s="10">
        <v>1.62</v>
      </c>
      <c r="F22" s="10">
        <v>-0.55</v>
      </c>
      <c r="G22" s="10">
        <v>0.462</v>
      </c>
      <c r="H22" s="10">
        <v>0.976</v>
      </c>
      <c r="I22" s="10">
        <v>0.936</v>
      </c>
      <c r="J22" s="10">
        <f>E22-D22</f>
        <v>0.9600000000000001</v>
      </c>
      <c r="K22" s="10">
        <f>G22-F22</f>
        <v>1.012</v>
      </c>
      <c r="L22" s="10">
        <f>C22*F22</f>
        <v>-0.5632</v>
      </c>
      <c r="M22" s="10">
        <f>C22*G22</f>
        <v>0.473088</v>
      </c>
      <c r="N22" s="10">
        <f>M22-L22</f>
        <v>1.036288</v>
      </c>
      <c r="O22" s="10">
        <f>H22*J22</f>
        <v>0.93696</v>
      </c>
      <c r="P22" s="10">
        <f>I22</f>
        <v>0.936</v>
      </c>
      <c r="Q22" s="20">
        <f>(O22-N22)/((O22+N22)/2)*100</f>
        <v>-10.067462376751434</v>
      </c>
    </row>
    <row r="23" spans="1:17" s="2" customFormat="1" ht="15">
      <c r="A23" s="11">
        <v>15</v>
      </c>
      <c r="B23" s="12" t="s">
        <v>50</v>
      </c>
      <c r="C23" s="10">
        <v>1.0583</v>
      </c>
      <c r="D23" s="10">
        <v>0.82</v>
      </c>
      <c r="E23" s="10">
        <v>1.84</v>
      </c>
      <c r="F23" s="10">
        <v>-0.7045</v>
      </c>
      <c r="G23" s="10">
        <v>0.6045</v>
      </c>
      <c r="H23" s="10">
        <v>1.136</v>
      </c>
      <c r="I23" s="10">
        <v>1.135</v>
      </c>
      <c r="J23" s="10">
        <f>E23-D23</f>
        <v>1.02</v>
      </c>
      <c r="K23" s="10">
        <f>G23-F23</f>
        <v>1.3090000000000002</v>
      </c>
      <c r="L23" s="10">
        <f>C23*F23</f>
        <v>-0.74557235</v>
      </c>
      <c r="M23" s="10">
        <f>C23*G23</f>
        <v>0.63974235</v>
      </c>
      <c r="N23" s="10">
        <f>M23-L23</f>
        <v>1.3853147</v>
      </c>
      <c r="O23" s="10">
        <f>H23*J23</f>
        <v>1.15872</v>
      </c>
      <c r="P23" s="10">
        <f>I23</f>
        <v>1.135</v>
      </c>
      <c r="Q23" s="20">
        <f>(O23-N23)/((O23+N23)/2)*100</f>
        <v>-17.813805762948117</v>
      </c>
    </row>
    <row r="24" spans="1:17" s="2" customFormat="1" ht="15">
      <c r="A24" s="11">
        <v>16</v>
      </c>
      <c r="B24" s="12" t="s">
        <v>51</v>
      </c>
      <c r="C24" s="10">
        <v>1.0388</v>
      </c>
      <c r="D24" s="10">
        <v>1.02</v>
      </c>
      <c r="E24" s="10">
        <v>2.14</v>
      </c>
      <c r="F24" s="10">
        <v>-0.79</v>
      </c>
      <c r="G24" s="10">
        <v>0.67</v>
      </c>
      <c r="H24" s="10">
        <v>1.37</v>
      </c>
      <c r="I24" s="10">
        <v>1.37</v>
      </c>
      <c r="J24" s="10">
        <f>E24-D24</f>
        <v>1.12</v>
      </c>
      <c r="K24" s="10">
        <f>G24-F24</f>
        <v>1.46</v>
      </c>
      <c r="L24" s="10">
        <f>C24*F24</f>
        <v>-0.820652</v>
      </c>
      <c r="M24" s="10">
        <f>C24*G24</f>
        <v>0.6959960000000001</v>
      </c>
      <c r="N24" s="10">
        <f>M24-L24</f>
        <v>1.516648</v>
      </c>
      <c r="O24" s="10">
        <f>H24*J24</f>
        <v>1.5344000000000002</v>
      </c>
      <c r="P24" s="10">
        <f>I24</f>
        <v>1.37</v>
      </c>
      <c r="Q24" s="20">
        <f t="shared" si="7"/>
        <v>1.1636657305948783</v>
      </c>
    </row>
    <row r="25" spans="1:17" s="2" customFormat="1" ht="15">
      <c r="A25" s="11"/>
      <c r="B25" s="12"/>
      <c r="C25" s="10"/>
      <c r="D25" s="10"/>
      <c r="E25" s="10"/>
      <c r="F25" s="10"/>
      <c r="G25" s="10"/>
      <c r="H25" s="10"/>
      <c r="I25" s="10"/>
      <c r="J25" s="10">
        <f t="shared" si="0"/>
        <v>0</v>
      </c>
      <c r="K25" s="10">
        <f t="shared" si="1"/>
        <v>0</v>
      </c>
      <c r="L25" s="10">
        <f t="shared" si="2"/>
        <v>0</v>
      </c>
      <c r="M25" s="10">
        <f t="shared" si="3"/>
        <v>0</v>
      </c>
      <c r="N25" s="10">
        <f t="shared" si="4"/>
        <v>0</v>
      </c>
      <c r="O25" s="10">
        <f t="shared" si="5"/>
        <v>0</v>
      </c>
      <c r="P25" s="10">
        <f>I25</f>
        <v>0</v>
      </c>
      <c r="Q25" s="20" t="e">
        <f t="shared" si="7"/>
        <v>#DIV/0!</v>
      </c>
    </row>
    <row r="26" spans="1:17" s="2" customFormat="1" ht="15">
      <c r="A26" s="11"/>
      <c r="B26" s="12"/>
      <c r="C26" s="10"/>
      <c r="D26" s="10"/>
      <c r="E26" s="10"/>
      <c r="F26" s="10"/>
      <c r="G26" s="10"/>
      <c r="H26" s="10"/>
      <c r="I26" s="10"/>
      <c r="J26" s="10">
        <f t="shared" si="0"/>
        <v>0</v>
      </c>
      <c r="K26" s="10">
        <f t="shared" si="1"/>
        <v>0</v>
      </c>
      <c r="L26" s="10">
        <f t="shared" si="2"/>
        <v>0</v>
      </c>
      <c r="M26" s="10">
        <f t="shared" si="3"/>
        <v>0</v>
      </c>
      <c r="N26" s="10">
        <f t="shared" si="4"/>
        <v>0</v>
      </c>
      <c r="O26" s="10">
        <f t="shared" si="5"/>
        <v>0</v>
      </c>
      <c r="P26" s="10">
        <f>I26</f>
        <v>0</v>
      </c>
      <c r="Q26" s="20" t="e">
        <f t="shared" si="7"/>
        <v>#DIV/0!</v>
      </c>
    </row>
    <row r="27" spans="1:17" s="2" customFormat="1" ht="15">
      <c r="A27" s="11"/>
      <c r="B27" s="12"/>
      <c r="C27" s="10"/>
      <c r="D27" s="10"/>
      <c r="E27" s="10"/>
      <c r="F27" s="10"/>
      <c r="G27" s="10"/>
      <c r="H27" s="10"/>
      <c r="I27" s="10"/>
      <c r="J27" s="10">
        <f t="shared" si="0"/>
        <v>0</v>
      </c>
      <c r="K27" s="10">
        <f t="shared" si="1"/>
        <v>0</v>
      </c>
      <c r="L27" s="10">
        <f t="shared" si="2"/>
        <v>0</v>
      </c>
      <c r="M27" s="10">
        <f t="shared" si="3"/>
        <v>0</v>
      </c>
      <c r="N27" s="10">
        <f t="shared" si="4"/>
        <v>0</v>
      </c>
      <c r="O27" s="10">
        <f t="shared" si="5"/>
        <v>0</v>
      </c>
      <c r="P27" s="10"/>
      <c r="Q27" s="20" t="e">
        <f t="shared" si="7"/>
        <v>#DIV/0!</v>
      </c>
    </row>
    <row r="28" spans="1:17" s="2" customFormat="1" ht="15">
      <c r="A28" s="11"/>
      <c r="B28" s="12"/>
      <c r="C28" s="10"/>
      <c r="D28" s="10"/>
      <c r="E28" s="10"/>
      <c r="F28" s="10"/>
      <c r="G28" s="10"/>
      <c r="H28" s="10"/>
      <c r="I28" s="10"/>
      <c r="J28" s="10">
        <f t="shared" si="0"/>
        <v>0</v>
      </c>
      <c r="K28" s="10">
        <f t="shared" si="1"/>
        <v>0</v>
      </c>
      <c r="L28" s="10">
        <f t="shared" si="2"/>
        <v>0</v>
      </c>
      <c r="M28" s="10">
        <f t="shared" si="3"/>
        <v>0</v>
      </c>
      <c r="N28" s="10">
        <f t="shared" si="4"/>
        <v>0</v>
      </c>
      <c r="O28" s="10">
        <f t="shared" si="5"/>
        <v>0</v>
      </c>
      <c r="P28" s="10"/>
      <c r="Q28" s="20" t="e">
        <f t="shared" si="7"/>
        <v>#DIV/0!</v>
      </c>
    </row>
    <row r="29" spans="1:17" s="2" customFormat="1" ht="15">
      <c r="A29" s="11"/>
      <c r="B29" s="12"/>
      <c r="C29" s="10"/>
      <c r="D29" s="10"/>
      <c r="E29" s="10"/>
      <c r="F29" s="10"/>
      <c r="G29" s="10"/>
      <c r="H29" s="10"/>
      <c r="I29" s="10"/>
      <c r="J29" s="10">
        <f t="shared" si="0"/>
        <v>0</v>
      </c>
      <c r="K29" s="10">
        <f t="shared" si="1"/>
        <v>0</v>
      </c>
      <c r="L29" s="10">
        <f t="shared" si="2"/>
        <v>0</v>
      </c>
      <c r="M29" s="10">
        <f t="shared" si="3"/>
        <v>0</v>
      </c>
      <c r="N29" s="10">
        <f t="shared" si="4"/>
        <v>0</v>
      </c>
      <c r="O29" s="10">
        <f t="shared" si="5"/>
        <v>0</v>
      </c>
      <c r="P29" s="10"/>
      <c r="Q29" s="20" t="e">
        <f t="shared" si="7"/>
        <v>#DIV/0!</v>
      </c>
    </row>
    <row r="30" spans="1:17" s="2" customFormat="1" ht="15">
      <c r="A30" s="11"/>
      <c r="B30" s="12"/>
      <c r="C30" s="10"/>
      <c r="D30" s="10"/>
      <c r="E30" s="10"/>
      <c r="F30" s="10"/>
      <c r="G30" s="10"/>
      <c r="H30" s="10"/>
      <c r="I30" s="10"/>
      <c r="J30" s="10">
        <f t="shared" si="0"/>
        <v>0</v>
      </c>
      <c r="K30" s="10">
        <f t="shared" si="1"/>
        <v>0</v>
      </c>
      <c r="L30" s="10">
        <f t="shared" si="2"/>
        <v>0</v>
      </c>
      <c r="M30" s="10">
        <f t="shared" si="3"/>
        <v>0</v>
      </c>
      <c r="N30" s="10">
        <f t="shared" si="4"/>
        <v>0</v>
      </c>
      <c r="O30" s="10">
        <f t="shared" si="5"/>
        <v>0</v>
      </c>
      <c r="P30" s="10"/>
      <c r="Q30" s="20" t="e">
        <f t="shared" si="7"/>
        <v>#DIV/0!</v>
      </c>
    </row>
    <row r="31" spans="1:17" s="2" customFormat="1" ht="15">
      <c r="A31" s="11"/>
      <c r="B31" s="12"/>
      <c r="C31" s="10"/>
      <c r="D31" s="10"/>
      <c r="E31" s="10"/>
      <c r="F31" s="10"/>
      <c r="G31" s="10"/>
      <c r="H31" s="10"/>
      <c r="I31" s="10"/>
      <c r="J31" s="10">
        <f t="shared" si="0"/>
        <v>0</v>
      </c>
      <c r="K31" s="10">
        <f t="shared" si="1"/>
        <v>0</v>
      </c>
      <c r="L31" s="10">
        <f t="shared" si="2"/>
        <v>0</v>
      </c>
      <c r="M31" s="10">
        <f t="shared" si="3"/>
        <v>0</v>
      </c>
      <c r="N31" s="10">
        <f t="shared" si="4"/>
        <v>0</v>
      </c>
      <c r="O31" s="10">
        <f t="shared" si="5"/>
        <v>0</v>
      </c>
      <c r="P31" s="10"/>
      <c r="Q31" s="20" t="e">
        <f t="shared" si="7"/>
        <v>#DIV/0!</v>
      </c>
    </row>
    <row r="32" spans="1:17" s="2" customFormat="1" ht="15">
      <c r="A32" s="11"/>
      <c r="B32" s="12"/>
      <c r="C32" s="10"/>
      <c r="D32" s="10"/>
      <c r="E32" s="10"/>
      <c r="F32" s="10"/>
      <c r="G32" s="10"/>
      <c r="H32" s="10"/>
      <c r="I32" s="10"/>
      <c r="J32" s="10">
        <f t="shared" si="0"/>
        <v>0</v>
      </c>
      <c r="K32" s="10">
        <f t="shared" si="1"/>
        <v>0</v>
      </c>
      <c r="L32" s="10">
        <f t="shared" si="2"/>
        <v>0</v>
      </c>
      <c r="M32" s="10">
        <f t="shared" si="3"/>
        <v>0</v>
      </c>
      <c r="N32" s="10">
        <f t="shared" si="4"/>
        <v>0</v>
      </c>
      <c r="O32" s="10">
        <f t="shared" si="5"/>
        <v>0</v>
      </c>
      <c r="P32" s="10"/>
      <c r="Q32" s="20" t="e">
        <f t="shared" si="7"/>
        <v>#DIV/0!</v>
      </c>
    </row>
    <row r="33" spans="1:17" s="2" customFormat="1" ht="15">
      <c r="A33" s="11"/>
      <c r="B33" s="12"/>
      <c r="C33" s="10"/>
      <c r="D33" s="10"/>
      <c r="E33" s="10"/>
      <c r="F33" s="10"/>
      <c r="G33" s="10"/>
      <c r="H33" s="10"/>
      <c r="I33" s="10"/>
      <c r="J33" s="10">
        <f t="shared" si="0"/>
        <v>0</v>
      </c>
      <c r="K33" s="10">
        <f t="shared" si="1"/>
        <v>0</v>
      </c>
      <c r="L33" s="10">
        <f t="shared" si="2"/>
        <v>0</v>
      </c>
      <c r="M33" s="10">
        <f t="shared" si="3"/>
        <v>0</v>
      </c>
      <c r="N33" s="10">
        <f t="shared" si="4"/>
        <v>0</v>
      </c>
      <c r="O33" s="10">
        <f t="shared" si="5"/>
        <v>0</v>
      </c>
      <c r="P33" s="10"/>
      <c r="Q33" s="20" t="e">
        <f t="shared" si="7"/>
        <v>#DIV/0!</v>
      </c>
    </row>
    <row r="34" spans="1:17" s="2" customFormat="1" ht="15">
      <c r="A34" s="11"/>
      <c r="B34" s="12"/>
      <c r="C34" s="10"/>
      <c r="D34" s="10"/>
      <c r="E34" s="10"/>
      <c r="F34" s="10"/>
      <c r="G34" s="10"/>
      <c r="H34" s="10"/>
      <c r="I34" s="10"/>
      <c r="J34" s="10">
        <f t="shared" si="0"/>
        <v>0</v>
      </c>
      <c r="K34" s="10">
        <f t="shared" si="1"/>
        <v>0</v>
      </c>
      <c r="L34" s="10">
        <f t="shared" si="2"/>
        <v>0</v>
      </c>
      <c r="M34" s="10">
        <f t="shared" si="3"/>
        <v>0</v>
      </c>
      <c r="N34" s="10">
        <f t="shared" si="4"/>
        <v>0</v>
      </c>
      <c r="O34" s="10">
        <f t="shared" si="5"/>
        <v>0</v>
      </c>
      <c r="P34" s="10"/>
      <c r="Q34" s="20" t="e">
        <f t="shared" si="7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2005-01-05T13:35:19Z</cp:lastPrinted>
  <dcterms:created xsi:type="dcterms:W3CDTF">1996-10-14T23:33:28Z</dcterms:created>
  <dcterms:modified xsi:type="dcterms:W3CDTF">2005-01-05T13:37:27Z</dcterms:modified>
  <cp:category/>
  <cp:version/>
  <cp:contentType/>
  <cp:contentStatus/>
</cp:coreProperties>
</file>