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<sst xmlns="http://schemas.openxmlformats.org/spreadsheetml/2006/main" count="92" uniqueCount="64">
  <si>
    <t>Mass</t>
  </si>
  <si>
    <t>Cart</t>
  </si>
  <si>
    <t>Kg</t>
  </si>
  <si>
    <t>sec</t>
  </si>
  <si>
    <t>Time</t>
  </si>
  <si>
    <t>Final</t>
  </si>
  <si>
    <t>Initial</t>
  </si>
  <si>
    <t>Velocity</t>
  </si>
  <si>
    <t>m/s</t>
  </si>
  <si>
    <t>Change</t>
  </si>
  <si>
    <t>Force</t>
  </si>
  <si>
    <t>mean</t>
  </si>
  <si>
    <t>N</t>
  </si>
  <si>
    <t>Momentum</t>
  </si>
  <si>
    <t>(kg-m)/s</t>
  </si>
  <si>
    <t>Impulse</t>
  </si>
  <si>
    <t>N-s</t>
  </si>
  <si>
    <t>Integral</t>
  </si>
  <si>
    <t>F vs t</t>
  </si>
  <si>
    <t>01</t>
  </si>
  <si>
    <t>Julia A</t>
  </si>
  <si>
    <t>02</t>
  </si>
  <si>
    <t>Zach B</t>
  </si>
  <si>
    <t>03</t>
  </si>
  <si>
    <t>Paul C</t>
  </si>
  <si>
    <t>04</t>
  </si>
  <si>
    <t>Greer D</t>
  </si>
  <si>
    <t>05</t>
  </si>
  <si>
    <t>06</t>
  </si>
  <si>
    <t>Jacki G</t>
  </si>
  <si>
    <t>07</t>
  </si>
  <si>
    <t>Ryan H</t>
  </si>
  <si>
    <t>08</t>
  </si>
  <si>
    <t>J.J. H</t>
  </si>
  <si>
    <t>09</t>
  </si>
  <si>
    <t>Laura M</t>
  </si>
  <si>
    <t>Anna P</t>
  </si>
  <si>
    <t>Jessica R</t>
  </si>
  <si>
    <t>14</t>
  </si>
  <si>
    <t>Allison S</t>
  </si>
  <si>
    <t>Kristina S</t>
  </si>
  <si>
    <t>Josiah S</t>
  </si>
  <si>
    <t>Claire S</t>
  </si>
  <si>
    <t>Evan W</t>
  </si>
  <si>
    <t>Ashley G</t>
  </si>
  <si>
    <t>Grace G</t>
  </si>
  <si>
    <t>Tracy H</t>
  </si>
  <si>
    <t>Alex R</t>
  </si>
  <si>
    <t>Kiersten S</t>
  </si>
  <si>
    <t>Caroline U</t>
  </si>
  <si>
    <t>Karl W</t>
  </si>
  <si>
    <t>Zach M</t>
  </si>
  <si>
    <t>Zac D</t>
  </si>
  <si>
    <t>Mr. H.</t>
  </si>
  <si>
    <t>Percent</t>
  </si>
  <si>
    <t>Diff</t>
  </si>
  <si>
    <t>Pat P</t>
  </si>
  <si>
    <t>2a</t>
  </si>
  <si>
    <t>2b</t>
  </si>
  <si>
    <t>3a</t>
  </si>
  <si>
    <t>3b</t>
  </si>
  <si>
    <t>7a</t>
  </si>
  <si>
    <t>7b</t>
  </si>
  <si>
    <t>Ben 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</si>
</sst>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3" fillId="0" borderId="4" xfId="19" applyFont="1" applyFill="1" applyBorder="1" applyAlignment="1">
      <alignment wrapText="1"/>
      <protection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workbookViewId="0" topLeftCell="A1">
      <pane xSplit="2025" ySplit="1920" topLeftCell="E16" activePane="bottomRight" state="split"/>
      <selection pane="topLeft" activeCell="N36" sqref="N36"/>
      <selection pane="topRight" activeCell="F1" sqref="F1"/>
      <selection pane="bottomLeft" activeCell="A15" sqref="A15"/>
      <selection pane="bottomRight" activeCell="P25" sqref="P25"/>
    </sheetView>
  </sheetViews>
  <sheetFormatPr defaultColWidth="9.140625" defaultRowHeight="12.75"/>
  <cols>
    <col min="1" max="1" width="4.421875" style="0" customWidth="1"/>
    <col min="2" max="2" width="11.8515625" style="0" bestFit="1" customWidth="1"/>
    <col min="3" max="3" width="10.8515625" style="1" bestFit="1" customWidth="1"/>
    <col min="4" max="5" width="9.140625" style="1" customWidth="1"/>
    <col min="6" max="6" width="9.57421875" style="1" bestFit="1" customWidth="1"/>
    <col min="7" max="10" width="9.140625" style="1" customWidth="1"/>
    <col min="11" max="13" width="12.28125" style="1" bestFit="1" customWidth="1"/>
    <col min="14" max="14" width="9.140625" style="1" customWidth="1"/>
    <col min="15" max="15" width="10.8515625" style="1" bestFit="1" customWidth="1"/>
    <col min="16" max="16" width="10.421875" style="25" bestFit="1" customWidth="1"/>
  </cols>
  <sheetData>
    <row r="1" ht="12.75">
      <c r="F1" s="29">
        <v>38323</v>
      </c>
    </row>
    <row r="3" spans="1:16" s="2" customFormat="1" ht="15">
      <c r="A3" s="3"/>
      <c r="B3" s="3"/>
      <c r="C3" s="4" t="s">
        <v>0</v>
      </c>
      <c r="D3" s="4" t="s">
        <v>4</v>
      </c>
      <c r="E3" s="4" t="s">
        <v>4</v>
      </c>
      <c r="F3" s="4" t="s">
        <v>7</v>
      </c>
      <c r="G3" s="4" t="s">
        <v>7</v>
      </c>
      <c r="H3" s="4" t="s">
        <v>10</v>
      </c>
      <c r="I3" s="4" t="s">
        <v>9</v>
      </c>
      <c r="J3" s="4" t="s">
        <v>9</v>
      </c>
      <c r="K3" s="4" t="s">
        <v>13</v>
      </c>
      <c r="L3" s="4" t="s">
        <v>13</v>
      </c>
      <c r="M3" s="4" t="s">
        <v>13</v>
      </c>
      <c r="N3" s="4" t="s">
        <v>15</v>
      </c>
      <c r="O3" s="4" t="s">
        <v>17</v>
      </c>
      <c r="P3" s="20" t="s">
        <v>54</v>
      </c>
    </row>
    <row r="4" spans="1:16" s="2" customFormat="1" ht="15">
      <c r="A4" s="5"/>
      <c r="B4" s="5"/>
      <c r="C4" s="6" t="s">
        <v>1</v>
      </c>
      <c r="D4" s="6" t="s">
        <v>6</v>
      </c>
      <c r="E4" s="6" t="s">
        <v>5</v>
      </c>
      <c r="F4" s="6" t="s">
        <v>6</v>
      </c>
      <c r="G4" s="6" t="s">
        <v>5</v>
      </c>
      <c r="H4" s="6" t="s">
        <v>11</v>
      </c>
      <c r="I4" s="6" t="s">
        <v>4</v>
      </c>
      <c r="J4" s="6" t="s">
        <v>7</v>
      </c>
      <c r="K4" s="6" t="s">
        <v>6</v>
      </c>
      <c r="L4" s="6" t="s">
        <v>5</v>
      </c>
      <c r="M4" s="6" t="s">
        <v>9</v>
      </c>
      <c r="N4" s="6" t="s">
        <v>16</v>
      </c>
      <c r="O4" s="6" t="s">
        <v>18</v>
      </c>
      <c r="P4" s="21" t="s">
        <v>55</v>
      </c>
    </row>
    <row r="5" spans="1:16" s="2" customFormat="1" ht="15">
      <c r="A5" s="5"/>
      <c r="B5" s="7"/>
      <c r="C5" s="8" t="s">
        <v>2</v>
      </c>
      <c r="D5" s="8" t="s">
        <v>3</v>
      </c>
      <c r="E5" s="8" t="s">
        <v>3</v>
      </c>
      <c r="F5" s="8" t="s">
        <v>8</v>
      </c>
      <c r="G5" s="8" t="s">
        <v>8</v>
      </c>
      <c r="H5" s="8" t="s">
        <v>12</v>
      </c>
      <c r="I5" s="8" t="s">
        <v>3</v>
      </c>
      <c r="J5" s="8" t="s">
        <v>8</v>
      </c>
      <c r="K5" s="8" t="s">
        <v>14</v>
      </c>
      <c r="L5" s="8" t="s">
        <v>14</v>
      </c>
      <c r="M5" s="8" t="s">
        <v>14</v>
      </c>
      <c r="N5" s="8"/>
      <c r="O5" s="8" t="s">
        <v>16</v>
      </c>
      <c r="P5" s="22"/>
    </row>
    <row r="6" spans="1:16" s="19" customFormat="1" ht="15">
      <c r="A6" s="17"/>
      <c r="B6" s="18"/>
      <c r="C6" s="18">
        <v>1</v>
      </c>
      <c r="D6" s="18" t="s">
        <v>57</v>
      </c>
      <c r="E6" s="18" t="s">
        <v>58</v>
      </c>
      <c r="F6" s="18" t="s">
        <v>59</v>
      </c>
      <c r="G6" s="18" t="s">
        <v>60</v>
      </c>
      <c r="H6" s="18">
        <v>4</v>
      </c>
      <c r="I6" s="18">
        <v>5</v>
      </c>
      <c r="J6" s="18">
        <v>6</v>
      </c>
      <c r="K6" s="18" t="s">
        <v>61</v>
      </c>
      <c r="L6" s="18" t="s">
        <v>62</v>
      </c>
      <c r="M6" s="18">
        <v>8</v>
      </c>
      <c r="N6" s="18">
        <v>9</v>
      </c>
      <c r="O6" s="18">
        <v>10</v>
      </c>
      <c r="P6" s="23">
        <v>11</v>
      </c>
    </row>
    <row r="7" spans="1:16" s="19" customFormat="1" ht="4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s="10" customFormat="1" ht="15">
      <c r="A8" s="13"/>
      <c r="B8" s="11" t="s">
        <v>53</v>
      </c>
      <c r="C8" s="12">
        <v>1.028</v>
      </c>
      <c r="D8" s="12">
        <v>0.86</v>
      </c>
      <c r="E8" s="12">
        <v>2.22</v>
      </c>
      <c r="F8" s="12">
        <v>-0.3061</v>
      </c>
      <c r="G8" s="12">
        <v>0.7761</v>
      </c>
      <c r="H8" s="12">
        <v>1.251</v>
      </c>
      <c r="I8" s="12">
        <f>E8-D8</f>
        <v>1.3600000000000003</v>
      </c>
      <c r="J8" s="12">
        <f>G8-F8</f>
        <v>1.0822</v>
      </c>
      <c r="K8" s="12">
        <f>C8*F8</f>
        <v>-0.3146708</v>
      </c>
      <c r="L8" s="12">
        <f>C8*G8</f>
        <v>0.7978308000000001</v>
      </c>
      <c r="M8" s="12">
        <f>L8-K8</f>
        <v>1.1125016</v>
      </c>
      <c r="N8" s="12">
        <f>H8*I8</f>
        <v>1.7013600000000002</v>
      </c>
      <c r="O8" s="12">
        <v>1.701</v>
      </c>
      <c r="P8" s="24">
        <f>(N8-M8)/((N8+M8)/2)*100</f>
        <v>41.85411251214346</v>
      </c>
    </row>
    <row r="9" spans="1:16" s="10" customFormat="1" ht="15">
      <c r="A9" s="14"/>
      <c r="B9" s="11" t="s">
        <v>53</v>
      </c>
      <c r="C9" s="12">
        <v>1.028</v>
      </c>
      <c r="D9" s="12">
        <v>3.06</v>
      </c>
      <c r="E9" s="12">
        <v>4.42</v>
      </c>
      <c r="F9" s="12">
        <v>-1.0325</v>
      </c>
      <c r="G9" s="12">
        <v>0.9545</v>
      </c>
      <c r="H9" s="12">
        <v>1.566</v>
      </c>
      <c r="I9" s="12">
        <f>E9-D9</f>
        <v>1.3599999999999999</v>
      </c>
      <c r="J9" s="12">
        <f>G9-F9</f>
        <v>1.987</v>
      </c>
      <c r="K9" s="12">
        <f>C9*F9</f>
        <v>-1.06141</v>
      </c>
      <c r="L9" s="12">
        <f>C9*G9</f>
        <v>0.981226</v>
      </c>
      <c r="M9" s="12">
        <f>L9-K9</f>
        <v>2.042636</v>
      </c>
      <c r="N9" s="12">
        <f>H9*I9</f>
        <v>2.12976</v>
      </c>
      <c r="O9" s="12">
        <v>2.13</v>
      </c>
      <c r="P9" s="24">
        <f>(N9-M9)/((N9+M9)/2)*100</f>
        <v>4.17620954482749</v>
      </c>
    </row>
    <row r="10" spans="1:16" s="2" customFormat="1" ht="15">
      <c r="A10" s="9"/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4"/>
    </row>
    <row r="11" spans="1:16" s="2" customFormat="1" ht="15">
      <c r="A11" s="15" t="s">
        <v>19</v>
      </c>
      <c r="B11" s="16" t="s">
        <v>20</v>
      </c>
      <c r="C11" s="12">
        <v>1.02</v>
      </c>
      <c r="D11" s="12">
        <v>1.18</v>
      </c>
      <c r="E11" s="12">
        <v>2.1</v>
      </c>
      <c r="F11" s="12">
        <v>-0.53</v>
      </c>
      <c r="G11" s="12">
        <v>0.45</v>
      </c>
      <c r="H11" s="12">
        <v>0.967</v>
      </c>
      <c r="I11" s="12">
        <f aca="true" t="shared" si="0" ref="I11:I38">E11-D11</f>
        <v>0.9200000000000002</v>
      </c>
      <c r="J11" s="12">
        <f aca="true" t="shared" si="1" ref="J11:J38">G11-F11</f>
        <v>0.98</v>
      </c>
      <c r="K11" s="12">
        <f aca="true" t="shared" si="2" ref="K11:K38">C11*F11</f>
        <v>-0.5406000000000001</v>
      </c>
      <c r="L11" s="12">
        <f aca="true" t="shared" si="3" ref="L11:L38">C11*G11</f>
        <v>0.459</v>
      </c>
      <c r="M11" s="12">
        <f aca="true" t="shared" si="4" ref="M11:M38">L11-K11</f>
        <v>0.9996</v>
      </c>
      <c r="N11" s="12">
        <f aca="true" t="shared" si="5" ref="N11:N38">H11*I11</f>
        <v>0.8896400000000001</v>
      </c>
      <c r="O11" s="12">
        <v>0.89</v>
      </c>
      <c r="P11" s="24">
        <f>(N11-M11)/((N11+M11)/2)*100</f>
        <v>-11.640659736190209</v>
      </c>
    </row>
    <row r="12" spans="1:16" s="2" customFormat="1" ht="15">
      <c r="A12" s="15" t="s">
        <v>21</v>
      </c>
      <c r="B12" s="16" t="s">
        <v>22</v>
      </c>
      <c r="C12" s="12">
        <v>1.2</v>
      </c>
      <c r="D12" s="12">
        <v>1.069</v>
      </c>
      <c r="E12" s="12">
        <v>2.296</v>
      </c>
      <c r="F12" s="12">
        <v>-0.7692</v>
      </c>
      <c r="G12" s="12">
        <v>0.6688</v>
      </c>
      <c r="H12" s="12">
        <v>1.12</v>
      </c>
      <c r="I12" s="12">
        <f>E12-D12</f>
        <v>1.2269999999999999</v>
      </c>
      <c r="J12" s="12">
        <f>G12-F12</f>
        <v>1.438</v>
      </c>
      <c r="K12" s="12">
        <f>C12*F12</f>
        <v>-0.92304</v>
      </c>
      <c r="L12" s="12">
        <f>C12*G12</f>
        <v>0.8025599999999999</v>
      </c>
      <c r="M12" s="12">
        <f>L12-K12</f>
        <v>1.7256</v>
      </c>
      <c r="N12" s="12">
        <f>H12*I12</f>
        <v>1.37424</v>
      </c>
      <c r="O12" s="12">
        <v>1.389</v>
      </c>
      <c r="P12" s="24">
        <f>(N12-M12)/((N12+M12)/2)*100</f>
        <v>-22.669557138432957</v>
      </c>
    </row>
    <row r="13" spans="1:16" s="2" customFormat="1" ht="15">
      <c r="A13" s="15" t="s">
        <v>23</v>
      </c>
      <c r="B13" s="16" t="s">
        <v>24</v>
      </c>
      <c r="C13" s="12">
        <v>1.014</v>
      </c>
      <c r="D13" s="12">
        <v>0.62</v>
      </c>
      <c r="E13" s="12">
        <v>1.62</v>
      </c>
      <c r="F13" s="12">
        <v>-0.6776</v>
      </c>
      <c r="G13" s="12">
        <v>0.6055</v>
      </c>
      <c r="H13" s="12">
        <v>1.317</v>
      </c>
      <c r="I13" s="12">
        <f t="shared" si="0"/>
        <v>1</v>
      </c>
      <c r="J13" s="12">
        <f t="shared" si="1"/>
        <v>1.2831000000000001</v>
      </c>
      <c r="K13" s="12">
        <f t="shared" si="2"/>
        <v>-0.6870864</v>
      </c>
      <c r="L13" s="12">
        <f t="shared" si="3"/>
        <v>0.613977</v>
      </c>
      <c r="M13" s="12">
        <f t="shared" si="4"/>
        <v>1.3010633999999999</v>
      </c>
      <c r="N13" s="12">
        <f t="shared" si="5"/>
        <v>1.317</v>
      </c>
      <c r="O13" s="12">
        <v>1.316</v>
      </c>
      <c r="P13" s="24">
        <f aca="true" t="shared" si="6" ref="P13:P38">(N13-M13)/((N13+M13)/2)*100</f>
        <v>1.2174342302023764</v>
      </c>
    </row>
    <row r="14" spans="1:16" s="2" customFormat="1" ht="15">
      <c r="A14" s="15" t="s">
        <v>25</v>
      </c>
      <c r="B14" s="16" t="s">
        <v>26</v>
      </c>
      <c r="C14" s="12">
        <v>1.02</v>
      </c>
      <c r="D14" s="12">
        <v>1.4</v>
      </c>
      <c r="E14" s="12">
        <v>2.32</v>
      </c>
      <c r="F14" s="12">
        <v>-0.5559</v>
      </c>
      <c r="G14" s="12">
        <v>0.4425</v>
      </c>
      <c r="H14" s="12">
        <v>0.959</v>
      </c>
      <c r="I14" s="12">
        <f t="shared" si="0"/>
        <v>0.9199999999999999</v>
      </c>
      <c r="J14" s="12">
        <f t="shared" si="1"/>
        <v>0.9984</v>
      </c>
      <c r="K14" s="12">
        <f t="shared" si="2"/>
        <v>-0.5670179999999999</v>
      </c>
      <c r="L14" s="12">
        <f t="shared" si="3"/>
        <v>0.45135000000000003</v>
      </c>
      <c r="M14" s="12">
        <f t="shared" si="4"/>
        <v>1.018368</v>
      </c>
      <c r="N14" s="12">
        <f t="shared" si="5"/>
        <v>0.88228</v>
      </c>
      <c r="O14" s="12">
        <v>0.883</v>
      </c>
      <c r="P14" s="24">
        <f t="shared" si="6"/>
        <v>-14.320168700359034</v>
      </c>
    </row>
    <row r="15" spans="1:16" s="2" customFormat="1" ht="15">
      <c r="A15" s="15" t="s">
        <v>27</v>
      </c>
      <c r="B15" s="16" t="s">
        <v>52</v>
      </c>
      <c r="C15" s="12">
        <v>1.05</v>
      </c>
      <c r="D15" s="12">
        <v>1</v>
      </c>
      <c r="E15" s="12">
        <v>2.22</v>
      </c>
      <c r="F15" s="12">
        <v>-0.961</v>
      </c>
      <c r="G15" s="12">
        <v>0.831</v>
      </c>
      <c r="H15" s="12">
        <v>1.46</v>
      </c>
      <c r="I15" s="12">
        <f t="shared" si="0"/>
        <v>1.2200000000000002</v>
      </c>
      <c r="J15" s="12">
        <f t="shared" si="1"/>
        <v>1.7919999999999998</v>
      </c>
      <c r="K15" s="12">
        <f t="shared" si="2"/>
        <v>-1.00905</v>
      </c>
      <c r="L15" s="12">
        <f t="shared" si="3"/>
        <v>0.87255</v>
      </c>
      <c r="M15" s="12">
        <f t="shared" si="4"/>
        <v>1.8816000000000002</v>
      </c>
      <c r="N15" s="12">
        <f t="shared" si="5"/>
        <v>1.7812000000000003</v>
      </c>
      <c r="O15" s="12">
        <v>1.839</v>
      </c>
      <c r="P15" s="24">
        <f t="shared" si="6"/>
        <v>-5.482144807251273</v>
      </c>
    </row>
    <row r="16" spans="1:16" s="2" customFormat="1" ht="15">
      <c r="A16" s="15" t="s">
        <v>28</v>
      </c>
      <c r="B16" s="16" t="s">
        <v>29</v>
      </c>
      <c r="C16" s="12">
        <v>1.02</v>
      </c>
      <c r="D16" s="12">
        <v>0.94</v>
      </c>
      <c r="E16" s="12">
        <v>1.9</v>
      </c>
      <c r="F16" s="12">
        <v>-0.529</v>
      </c>
      <c r="G16" s="12">
        <v>0.438</v>
      </c>
      <c r="H16" s="12">
        <v>0.796</v>
      </c>
      <c r="I16" s="12">
        <f t="shared" si="0"/>
        <v>0.96</v>
      </c>
      <c r="J16" s="12">
        <f t="shared" si="1"/>
        <v>0.9670000000000001</v>
      </c>
      <c r="K16" s="12">
        <f t="shared" si="2"/>
        <v>-0.5395800000000001</v>
      </c>
      <c r="L16" s="12">
        <f t="shared" si="3"/>
        <v>0.44676</v>
      </c>
      <c r="M16" s="12">
        <f t="shared" si="4"/>
        <v>0.98634</v>
      </c>
      <c r="N16" s="12">
        <f t="shared" si="5"/>
        <v>0.7641600000000001</v>
      </c>
      <c r="O16" s="12">
        <v>0.779</v>
      </c>
      <c r="P16" s="24">
        <f t="shared" si="6"/>
        <v>-25.384747215081394</v>
      </c>
    </row>
    <row r="17" spans="1:16" s="2" customFormat="1" ht="15">
      <c r="A17" s="15" t="s">
        <v>30</v>
      </c>
      <c r="B17" s="16" t="s">
        <v>31</v>
      </c>
      <c r="C17" s="12">
        <v>1.02</v>
      </c>
      <c r="D17" s="12">
        <v>0.58</v>
      </c>
      <c r="E17" s="12">
        <v>1.14</v>
      </c>
      <c r="F17" s="12">
        <v>-0.24</v>
      </c>
      <c r="G17" s="12">
        <v>0.18</v>
      </c>
      <c r="H17" s="12">
        <v>0.72</v>
      </c>
      <c r="I17" s="12">
        <f t="shared" si="0"/>
        <v>0.5599999999999999</v>
      </c>
      <c r="J17" s="12">
        <f t="shared" si="1"/>
        <v>0.42</v>
      </c>
      <c r="K17" s="12">
        <f t="shared" si="2"/>
        <v>-0.2448</v>
      </c>
      <c r="L17" s="12">
        <f t="shared" si="3"/>
        <v>0.18359999999999999</v>
      </c>
      <c r="M17" s="12">
        <f t="shared" si="4"/>
        <v>0.4284</v>
      </c>
      <c r="N17" s="12">
        <f t="shared" si="5"/>
        <v>0.40319999999999995</v>
      </c>
      <c r="O17" s="12">
        <v>0.403</v>
      </c>
      <c r="P17" s="24">
        <f t="shared" si="6"/>
        <v>-6.060606060606075</v>
      </c>
    </row>
    <row r="18" spans="1:16" s="2" customFormat="1" ht="15">
      <c r="A18" s="15" t="s">
        <v>32</v>
      </c>
      <c r="B18" s="16" t="s">
        <v>33</v>
      </c>
      <c r="C18" s="12"/>
      <c r="D18" s="12"/>
      <c r="E18" s="12"/>
      <c r="F18" s="12"/>
      <c r="G18" s="12"/>
      <c r="H18" s="12"/>
      <c r="I18" s="12">
        <f t="shared" si="0"/>
        <v>0</v>
      </c>
      <c r="J18" s="12">
        <f t="shared" si="1"/>
        <v>0</v>
      </c>
      <c r="K18" s="12">
        <f t="shared" si="2"/>
        <v>0</v>
      </c>
      <c r="L18" s="12">
        <f t="shared" si="3"/>
        <v>0</v>
      </c>
      <c r="M18" s="12">
        <f t="shared" si="4"/>
        <v>0</v>
      </c>
      <c r="N18" s="12">
        <f t="shared" si="5"/>
        <v>0</v>
      </c>
      <c r="O18" s="12"/>
      <c r="P18" s="24" t="e">
        <f t="shared" si="6"/>
        <v>#DIV/0!</v>
      </c>
    </row>
    <row r="19" spans="1:16" s="2" customFormat="1" ht="15">
      <c r="A19" s="15" t="s">
        <v>34</v>
      </c>
      <c r="B19" s="16" t="s">
        <v>35</v>
      </c>
      <c r="C19" s="12">
        <v>1.02</v>
      </c>
      <c r="D19" s="12">
        <v>1.22</v>
      </c>
      <c r="E19" s="12">
        <v>2.28</v>
      </c>
      <c r="F19" s="12">
        <v>-0.563</v>
      </c>
      <c r="G19" s="12">
        <v>0.455</v>
      </c>
      <c r="H19" s="12">
        <v>0.835</v>
      </c>
      <c r="I19" s="12">
        <f>E19-D19</f>
        <v>1.0599999999999998</v>
      </c>
      <c r="J19" s="12">
        <f>G19-F19</f>
        <v>1.018</v>
      </c>
      <c r="K19" s="12">
        <f>C19*F19</f>
        <v>-0.57426</v>
      </c>
      <c r="L19" s="12">
        <f>C19*G19</f>
        <v>0.4641</v>
      </c>
      <c r="M19" s="12">
        <f>L19-K19</f>
        <v>1.03836</v>
      </c>
      <c r="N19" s="12">
        <f>H19*I19</f>
        <v>0.8850999999999998</v>
      </c>
      <c r="O19" s="12"/>
      <c r="P19" s="24">
        <f t="shared" si="6"/>
        <v>-15.935865575577365</v>
      </c>
    </row>
    <row r="20" spans="1:16" s="2" customFormat="1" ht="15">
      <c r="A20" s="15">
        <v>10</v>
      </c>
      <c r="B20" s="16" t="s">
        <v>51</v>
      </c>
      <c r="C20" s="12">
        <v>1.2</v>
      </c>
      <c r="D20" s="12">
        <v>0.804</v>
      </c>
      <c r="E20" s="12">
        <v>1.807</v>
      </c>
      <c r="F20" s="12">
        <v>-0.7212</v>
      </c>
      <c r="G20" s="12">
        <v>0.5214</v>
      </c>
      <c r="H20" s="12">
        <v>0.9456</v>
      </c>
      <c r="I20" s="12">
        <f>E20-D20</f>
        <v>1.003</v>
      </c>
      <c r="J20" s="12">
        <f>G20-F20</f>
        <v>1.2426</v>
      </c>
      <c r="K20" s="12">
        <f>C20*F20</f>
        <v>-0.8654399999999999</v>
      </c>
      <c r="L20" s="12">
        <f>C20*G20</f>
        <v>0.6256799999999999</v>
      </c>
      <c r="M20" s="12">
        <f>L20-K20</f>
        <v>1.4911199999999998</v>
      </c>
      <c r="N20" s="12">
        <f>H20*I20</f>
        <v>0.9484367999999999</v>
      </c>
      <c r="O20" s="12">
        <v>0.9457</v>
      </c>
      <c r="P20" s="24">
        <f t="shared" si="6"/>
        <v>-44.49031069905812</v>
      </c>
    </row>
    <row r="21" spans="1:16" s="2" customFormat="1" ht="15">
      <c r="A21" s="15">
        <v>11</v>
      </c>
      <c r="B21" s="16" t="s">
        <v>36</v>
      </c>
      <c r="C21" s="12">
        <v>1.02</v>
      </c>
      <c r="D21" s="12">
        <v>1.18</v>
      </c>
      <c r="E21" s="12">
        <v>2.14</v>
      </c>
      <c r="F21" s="12">
        <v>-0.5907</v>
      </c>
      <c r="G21" s="12">
        <v>0.4733</v>
      </c>
      <c r="H21" s="12">
        <v>1.45</v>
      </c>
      <c r="I21" s="12">
        <f t="shared" si="0"/>
        <v>0.9600000000000002</v>
      </c>
      <c r="J21" s="12">
        <f t="shared" si="1"/>
        <v>1.064</v>
      </c>
      <c r="K21" s="12">
        <f t="shared" si="2"/>
        <v>-0.602514</v>
      </c>
      <c r="L21" s="12">
        <f t="shared" si="3"/>
        <v>0.48276600000000003</v>
      </c>
      <c r="M21" s="12">
        <f t="shared" si="4"/>
        <v>1.08528</v>
      </c>
      <c r="N21" s="12">
        <f t="shared" si="5"/>
        <v>1.3920000000000001</v>
      </c>
      <c r="O21" s="12">
        <v>1.41</v>
      </c>
      <c r="P21" s="24">
        <f t="shared" si="6"/>
        <v>24.762642898663053</v>
      </c>
    </row>
    <row r="22" spans="1:16" s="2" customFormat="1" ht="15">
      <c r="A22" s="15">
        <v>12</v>
      </c>
      <c r="B22" s="16" t="s">
        <v>56</v>
      </c>
      <c r="C22" s="12">
        <v>1.02</v>
      </c>
      <c r="D22" s="12">
        <v>0.98</v>
      </c>
      <c r="E22" s="12">
        <v>2.14</v>
      </c>
      <c r="F22" s="12">
        <v>-0.9981</v>
      </c>
      <c r="G22" s="12">
        <v>0.8412</v>
      </c>
      <c r="H22" s="12">
        <v>1.9</v>
      </c>
      <c r="I22" s="12">
        <f t="shared" si="0"/>
        <v>1.1600000000000001</v>
      </c>
      <c r="J22" s="12">
        <f t="shared" si="1"/>
        <v>1.8393</v>
      </c>
      <c r="K22" s="12">
        <f t="shared" si="2"/>
        <v>-1.018062</v>
      </c>
      <c r="L22" s="12">
        <f t="shared" si="3"/>
        <v>0.858024</v>
      </c>
      <c r="M22" s="12">
        <f t="shared" si="4"/>
        <v>1.876086</v>
      </c>
      <c r="N22" s="12">
        <f t="shared" si="5"/>
        <v>2.204</v>
      </c>
      <c r="O22" s="12">
        <v>2.18</v>
      </c>
      <c r="P22" s="24">
        <f t="shared" si="6"/>
        <v>16.073876874163943</v>
      </c>
    </row>
    <row r="23" spans="1:16" s="2" customFormat="1" ht="15">
      <c r="A23" s="15">
        <v>13</v>
      </c>
      <c r="B23" s="16" t="s">
        <v>37</v>
      </c>
      <c r="C23" s="12"/>
      <c r="D23" s="12"/>
      <c r="E23" s="12"/>
      <c r="F23" s="12"/>
      <c r="G23" s="12"/>
      <c r="H23" s="12"/>
      <c r="I23" s="12">
        <f t="shared" si="0"/>
        <v>0</v>
      </c>
      <c r="J23" s="12">
        <f t="shared" si="1"/>
        <v>0</v>
      </c>
      <c r="K23" s="12">
        <f t="shared" si="2"/>
        <v>0</v>
      </c>
      <c r="L23" s="12">
        <f t="shared" si="3"/>
        <v>0</v>
      </c>
      <c r="M23" s="12">
        <f t="shared" si="4"/>
        <v>0</v>
      </c>
      <c r="N23" s="12">
        <f t="shared" si="5"/>
        <v>0</v>
      </c>
      <c r="O23" s="12"/>
      <c r="P23" s="24" t="e">
        <f t="shared" si="6"/>
        <v>#DIV/0!</v>
      </c>
    </row>
    <row r="24" spans="1:16" s="2" customFormat="1" ht="15">
      <c r="A24" s="15" t="s">
        <v>38</v>
      </c>
      <c r="B24" s="16" t="s">
        <v>39</v>
      </c>
      <c r="C24" s="12"/>
      <c r="D24" s="12"/>
      <c r="E24" s="12"/>
      <c r="F24" s="12"/>
      <c r="G24" s="12"/>
      <c r="H24" s="12"/>
      <c r="I24" s="12">
        <f t="shared" si="0"/>
        <v>0</v>
      </c>
      <c r="J24" s="12">
        <f t="shared" si="1"/>
        <v>0</v>
      </c>
      <c r="K24" s="12">
        <f t="shared" si="2"/>
        <v>0</v>
      </c>
      <c r="L24" s="12">
        <f t="shared" si="3"/>
        <v>0</v>
      </c>
      <c r="M24" s="12">
        <f t="shared" si="4"/>
        <v>0</v>
      </c>
      <c r="N24" s="12">
        <f t="shared" si="5"/>
        <v>0</v>
      </c>
      <c r="O24" s="12"/>
      <c r="P24" s="24" t="e">
        <f t="shared" si="6"/>
        <v>#DIV/0!</v>
      </c>
    </row>
    <row r="25" spans="1:16" s="2" customFormat="1" ht="15">
      <c r="A25" s="15">
        <v>15</v>
      </c>
      <c r="B25" s="16" t="s">
        <v>40</v>
      </c>
      <c r="C25" s="12">
        <v>1.025</v>
      </c>
      <c r="D25" s="12">
        <v>1.1</v>
      </c>
      <c r="E25" s="12">
        <v>2.1</v>
      </c>
      <c r="F25" s="12">
        <v>-0.4845</v>
      </c>
      <c r="G25" s="12">
        <v>0.4099</v>
      </c>
      <c r="H25" s="12">
        <v>0.9877</v>
      </c>
      <c r="I25" s="12">
        <f t="shared" si="0"/>
        <v>1</v>
      </c>
      <c r="J25" s="12">
        <f t="shared" si="1"/>
        <v>0.8944</v>
      </c>
      <c r="K25" s="12">
        <f t="shared" si="2"/>
        <v>-0.49661249999999996</v>
      </c>
      <c r="L25" s="12">
        <f t="shared" si="3"/>
        <v>0.42014749999999995</v>
      </c>
      <c r="M25" s="12">
        <f t="shared" si="4"/>
        <v>0.9167599999999999</v>
      </c>
      <c r="N25" s="12">
        <f t="shared" si="5"/>
        <v>0.9877</v>
      </c>
      <c r="O25" s="12">
        <v>0.8885</v>
      </c>
      <c r="P25" s="24">
        <f t="shared" si="6"/>
        <v>7.449880806107781</v>
      </c>
    </row>
    <row r="26" spans="1:16" s="2" customFormat="1" ht="15">
      <c r="A26" s="15">
        <v>16</v>
      </c>
      <c r="B26" s="16" t="s">
        <v>41</v>
      </c>
      <c r="C26" s="12">
        <v>1.014</v>
      </c>
      <c r="D26" s="12">
        <v>0.94</v>
      </c>
      <c r="E26" s="12">
        <v>1.7</v>
      </c>
      <c r="F26" s="12">
        <v>-0.3653</v>
      </c>
      <c r="G26" s="12">
        <v>0.3001</v>
      </c>
      <c r="H26" s="12">
        <v>0.7643</v>
      </c>
      <c r="I26" s="12">
        <f t="shared" si="0"/>
        <v>0.76</v>
      </c>
      <c r="J26" s="12">
        <f t="shared" si="1"/>
        <v>0.6654</v>
      </c>
      <c r="K26" s="12">
        <f t="shared" si="2"/>
        <v>-0.3704142</v>
      </c>
      <c r="L26" s="12">
        <f t="shared" si="3"/>
        <v>0.3043014</v>
      </c>
      <c r="M26" s="12">
        <f t="shared" si="4"/>
        <v>0.6747156000000001</v>
      </c>
      <c r="N26" s="12">
        <f t="shared" si="5"/>
        <v>0.5808679999999999</v>
      </c>
      <c r="O26" s="12">
        <v>0.5808</v>
      </c>
      <c r="P26" s="24">
        <f t="shared" si="6"/>
        <v>-14.948841319685943</v>
      </c>
    </row>
    <row r="27" spans="1:16" s="2" customFormat="1" ht="15">
      <c r="A27" s="15">
        <v>17</v>
      </c>
      <c r="B27" s="16" t="s">
        <v>42</v>
      </c>
      <c r="C27" s="12">
        <v>1.025</v>
      </c>
      <c r="D27" s="12">
        <v>1.3</v>
      </c>
      <c r="E27" s="12">
        <v>2.22</v>
      </c>
      <c r="F27" s="12">
        <v>-0.4871</v>
      </c>
      <c r="G27" s="12">
        <v>0.3838</v>
      </c>
      <c r="H27" s="12">
        <v>0.8195</v>
      </c>
      <c r="I27" s="12">
        <f t="shared" si="0"/>
        <v>0.9200000000000002</v>
      </c>
      <c r="J27" s="12">
        <f t="shared" si="1"/>
        <v>0.8709</v>
      </c>
      <c r="K27" s="12">
        <f t="shared" si="2"/>
        <v>-0.49927749999999993</v>
      </c>
      <c r="L27" s="12">
        <f t="shared" si="3"/>
        <v>0.39339499999999994</v>
      </c>
      <c r="M27" s="12">
        <f t="shared" si="4"/>
        <v>0.8926724999999999</v>
      </c>
      <c r="N27" s="12">
        <f t="shared" si="5"/>
        <v>0.7539400000000002</v>
      </c>
      <c r="O27" s="12">
        <v>0.6722</v>
      </c>
      <c r="P27" s="24">
        <f t="shared" si="6"/>
        <v>-16.85065551245356</v>
      </c>
    </row>
    <row r="28" spans="1:16" s="2" customFormat="1" ht="15">
      <c r="A28" s="15">
        <v>18</v>
      </c>
      <c r="B28" s="16" t="s">
        <v>43</v>
      </c>
      <c r="C28" s="12">
        <v>1.05</v>
      </c>
      <c r="D28" s="12">
        <v>0.87</v>
      </c>
      <c r="E28" s="12">
        <v>1.997</v>
      </c>
      <c r="F28" s="12">
        <v>-0.799</v>
      </c>
      <c r="G28" s="12">
        <v>0.681</v>
      </c>
      <c r="H28" s="12">
        <v>1.306</v>
      </c>
      <c r="I28" s="12">
        <f t="shared" si="0"/>
        <v>1.1270000000000002</v>
      </c>
      <c r="J28" s="12">
        <f t="shared" si="1"/>
        <v>1.48</v>
      </c>
      <c r="K28" s="12">
        <f t="shared" si="2"/>
        <v>-0.8389500000000001</v>
      </c>
      <c r="L28" s="12">
        <f t="shared" si="3"/>
        <v>0.7150500000000001</v>
      </c>
      <c r="M28" s="12">
        <f t="shared" si="4"/>
        <v>1.5540000000000003</v>
      </c>
      <c r="N28" s="12">
        <f t="shared" si="5"/>
        <v>1.4718620000000004</v>
      </c>
      <c r="O28" s="12">
        <v>1.514</v>
      </c>
      <c r="P28" s="24">
        <f t="shared" si="6"/>
        <v>-5.429064511203737</v>
      </c>
    </row>
    <row r="29" spans="1:16" s="2" customFormat="1" ht="15">
      <c r="A29" s="15"/>
      <c r="B29" s="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4"/>
    </row>
    <row r="30" spans="1:16" s="2" customFormat="1" ht="15">
      <c r="A30" s="15"/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4"/>
    </row>
    <row r="31" spans="1:16" s="2" customFormat="1" ht="15">
      <c r="A31" s="15" t="s">
        <v>19</v>
      </c>
      <c r="B31" s="16" t="s">
        <v>44</v>
      </c>
      <c r="C31" s="12">
        <v>1.02</v>
      </c>
      <c r="D31" s="12">
        <v>2.18</v>
      </c>
      <c r="E31" s="12">
        <v>3.34</v>
      </c>
      <c r="F31" s="12">
        <v>-0.668</v>
      </c>
      <c r="G31" s="12">
        <v>0.59</v>
      </c>
      <c r="H31" s="12">
        <v>1.119</v>
      </c>
      <c r="I31" s="12">
        <f t="shared" si="0"/>
        <v>1.1599999999999997</v>
      </c>
      <c r="J31" s="12">
        <f t="shared" si="1"/>
        <v>1.258</v>
      </c>
      <c r="K31" s="12">
        <f t="shared" si="2"/>
        <v>-0.6813600000000001</v>
      </c>
      <c r="L31" s="12">
        <f t="shared" si="3"/>
        <v>0.6018</v>
      </c>
      <c r="M31" s="12">
        <f t="shared" si="4"/>
        <v>1.28316</v>
      </c>
      <c r="N31" s="12">
        <f t="shared" si="5"/>
        <v>1.2980399999999996</v>
      </c>
      <c r="O31" s="12">
        <v>1.119</v>
      </c>
      <c r="P31" s="24">
        <f t="shared" si="6"/>
        <v>1.1529521152951776</v>
      </c>
    </row>
    <row r="32" spans="1:16" s="2" customFormat="1" ht="15">
      <c r="A32" s="15" t="s">
        <v>21</v>
      </c>
      <c r="B32" s="16" t="s">
        <v>45</v>
      </c>
      <c r="C32" s="12">
        <v>1.07</v>
      </c>
      <c r="D32" s="12">
        <v>1.1</v>
      </c>
      <c r="E32" s="12">
        <v>2.2</v>
      </c>
      <c r="F32" s="12">
        <v>-0.805</v>
      </c>
      <c r="G32" s="12">
        <v>0.674</v>
      </c>
      <c r="H32" s="12">
        <v>1.26</v>
      </c>
      <c r="I32" s="12">
        <f t="shared" si="0"/>
        <v>1.1</v>
      </c>
      <c r="J32" s="12">
        <f t="shared" si="1"/>
        <v>1.479</v>
      </c>
      <c r="K32" s="12">
        <f t="shared" si="2"/>
        <v>-0.8613500000000001</v>
      </c>
      <c r="L32" s="12">
        <f t="shared" si="3"/>
        <v>0.72118</v>
      </c>
      <c r="M32" s="12">
        <f t="shared" si="4"/>
        <v>1.5825300000000002</v>
      </c>
      <c r="N32" s="12">
        <f t="shared" si="5"/>
        <v>1.3860000000000001</v>
      </c>
      <c r="O32" s="12">
        <v>1.386</v>
      </c>
      <c r="P32" s="24">
        <f t="shared" si="6"/>
        <v>-13.240897009631034</v>
      </c>
    </row>
    <row r="33" spans="1:16" s="2" customFormat="1" ht="15">
      <c r="A33" s="15" t="s">
        <v>23</v>
      </c>
      <c r="B33" s="16" t="s">
        <v>46</v>
      </c>
      <c r="C33" s="12"/>
      <c r="D33" s="12"/>
      <c r="E33" s="12"/>
      <c r="F33" s="12"/>
      <c r="G33" s="12"/>
      <c r="H33" s="12"/>
      <c r="I33" s="12">
        <f t="shared" si="0"/>
        <v>0</v>
      </c>
      <c r="J33" s="12">
        <f t="shared" si="1"/>
        <v>0</v>
      </c>
      <c r="K33" s="12">
        <f t="shared" si="2"/>
        <v>0</v>
      </c>
      <c r="L33" s="12">
        <f t="shared" si="3"/>
        <v>0</v>
      </c>
      <c r="M33" s="12">
        <f t="shared" si="4"/>
        <v>0</v>
      </c>
      <c r="N33" s="12">
        <f t="shared" si="5"/>
        <v>0</v>
      </c>
      <c r="O33" s="12"/>
      <c r="P33" s="24" t="e">
        <f t="shared" si="6"/>
        <v>#DIV/0!</v>
      </c>
    </row>
    <row r="34" spans="1:16" s="2" customFormat="1" ht="15">
      <c r="A34" s="15" t="s">
        <v>25</v>
      </c>
      <c r="B34" s="16" t="s">
        <v>47</v>
      </c>
      <c r="C34" s="12">
        <v>1.0262</v>
      </c>
      <c r="D34" s="12">
        <v>0.42</v>
      </c>
      <c r="E34" s="12">
        <v>1.54</v>
      </c>
      <c r="F34" s="12">
        <v>-0.3552</v>
      </c>
      <c r="G34" s="12">
        <v>0.5771</v>
      </c>
      <c r="H34" s="12">
        <v>1.079</v>
      </c>
      <c r="I34" s="12">
        <f t="shared" si="0"/>
        <v>1.12</v>
      </c>
      <c r="J34" s="12">
        <f t="shared" si="1"/>
        <v>0.9322999999999999</v>
      </c>
      <c r="K34" s="12">
        <f t="shared" si="2"/>
        <v>-0.36450624000000004</v>
      </c>
      <c r="L34" s="12">
        <f t="shared" si="3"/>
        <v>0.59222002</v>
      </c>
      <c r="M34" s="12">
        <f t="shared" si="4"/>
        <v>0.9567262599999999</v>
      </c>
      <c r="N34" s="12">
        <f t="shared" si="5"/>
        <v>1.20848</v>
      </c>
      <c r="O34" s="12">
        <v>1.263</v>
      </c>
      <c r="P34" s="24">
        <f t="shared" si="6"/>
        <v>23.254481076551116</v>
      </c>
    </row>
    <row r="35" spans="1:16" s="2" customFormat="1" ht="15">
      <c r="A35" s="15" t="s">
        <v>27</v>
      </c>
      <c r="B35" s="16" t="s">
        <v>48</v>
      </c>
      <c r="C35" s="12">
        <v>1.025</v>
      </c>
      <c r="D35" s="12">
        <v>1.06</v>
      </c>
      <c r="E35" s="12">
        <v>2.14</v>
      </c>
      <c r="F35" s="12">
        <v>-0.707</v>
      </c>
      <c r="G35" s="12">
        <v>0.622</v>
      </c>
      <c r="H35" s="12">
        <v>1.022</v>
      </c>
      <c r="I35" s="12">
        <f t="shared" si="0"/>
        <v>1.08</v>
      </c>
      <c r="J35" s="12">
        <f t="shared" si="1"/>
        <v>1.329</v>
      </c>
      <c r="K35" s="12">
        <f t="shared" si="2"/>
        <v>-0.7246749999999998</v>
      </c>
      <c r="L35" s="12">
        <f t="shared" si="3"/>
        <v>0.63755</v>
      </c>
      <c r="M35" s="12">
        <f t="shared" si="4"/>
        <v>1.3622249999999998</v>
      </c>
      <c r="N35" s="12">
        <f t="shared" si="5"/>
        <v>1.10376</v>
      </c>
      <c r="O35" s="12">
        <v>1.09</v>
      </c>
      <c r="P35" s="24">
        <f t="shared" si="6"/>
        <v>-20.962414613227555</v>
      </c>
    </row>
    <row r="36" spans="1:16" s="2" customFormat="1" ht="15">
      <c r="A36" s="15" t="s">
        <v>28</v>
      </c>
      <c r="B36" s="16" t="s">
        <v>49</v>
      </c>
      <c r="C36" s="12">
        <v>1.022</v>
      </c>
      <c r="D36" s="12">
        <v>1.12</v>
      </c>
      <c r="E36" s="12">
        <v>2.08</v>
      </c>
      <c r="F36" s="12">
        <v>-0.597</v>
      </c>
      <c r="G36" s="12">
        <v>0.44</v>
      </c>
      <c r="H36" s="12">
        <v>1.066</v>
      </c>
      <c r="I36" s="12">
        <f t="shared" si="0"/>
        <v>0.96</v>
      </c>
      <c r="J36" s="12">
        <f t="shared" si="1"/>
        <v>1.037</v>
      </c>
      <c r="K36" s="12">
        <f t="shared" si="2"/>
        <v>-0.610134</v>
      </c>
      <c r="L36" s="12">
        <f t="shared" si="3"/>
        <v>0.44968</v>
      </c>
      <c r="M36" s="12">
        <f t="shared" si="4"/>
        <v>1.059814</v>
      </c>
      <c r="N36" s="12">
        <f t="shared" si="5"/>
        <v>1.02336</v>
      </c>
      <c r="O36" s="12">
        <v>0.989</v>
      </c>
      <c r="P36" s="24">
        <f t="shared" si="6"/>
        <v>-3.499851668655617</v>
      </c>
    </row>
    <row r="37" spans="1:16" s="2" customFormat="1" ht="15">
      <c r="A37" s="15" t="s">
        <v>30</v>
      </c>
      <c r="B37" s="16" t="s">
        <v>50</v>
      </c>
      <c r="C37" s="12">
        <v>1.07</v>
      </c>
      <c r="D37" s="12">
        <v>0.98</v>
      </c>
      <c r="E37" s="12">
        <v>2.08</v>
      </c>
      <c r="F37" s="12">
        <v>-0.736</v>
      </c>
      <c r="G37" s="12">
        <v>0.617</v>
      </c>
      <c r="H37" s="12">
        <v>1.197</v>
      </c>
      <c r="I37" s="12">
        <f t="shared" si="0"/>
        <v>1.1</v>
      </c>
      <c r="J37" s="12">
        <f t="shared" si="1"/>
        <v>1.353</v>
      </c>
      <c r="K37" s="12">
        <f t="shared" si="2"/>
        <v>-0.78752</v>
      </c>
      <c r="L37" s="12">
        <f t="shared" si="3"/>
        <v>0.66019</v>
      </c>
      <c r="M37" s="12">
        <f t="shared" si="4"/>
        <v>1.44771</v>
      </c>
      <c r="N37" s="12">
        <f t="shared" si="5"/>
        <v>1.3167000000000002</v>
      </c>
      <c r="O37" s="12">
        <v>1.245</v>
      </c>
      <c r="P37" s="24">
        <f t="shared" si="6"/>
        <v>-9.478333532290785</v>
      </c>
    </row>
    <row r="38" spans="1:16" s="2" customFormat="1" ht="15">
      <c r="A38" s="15" t="s">
        <v>32</v>
      </c>
      <c r="B38" s="16" t="s">
        <v>63</v>
      </c>
      <c r="C38" s="12">
        <v>1.0262</v>
      </c>
      <c r="D38" s="12">
        <v>0.86</v>
      </c>
      <c r="E38" s="12">
        <v>1.88</v>
      </c>
      <c r="F38" s="12">
        <v>-0.3853</v>
      </c>
      <c r="G38" s="12">
        <v>0.4115</v>
      </c>
      <c r="H38" s="12">
        <v>0.8296</v>
      </c>
      <c r="I38" s="12">
        <f t="shared" si="0"/>
        <v>1.02</v>
      </c>
      <c r="J38" s="12">
        <f t="shared" si="1"/>
        <v>0.7968</v>
      </c>
      <c r="K38" s="12">
        <f t="shared" si="2"/>
        <v>-0.39539485999999996</v>
      </c>
      <c r="L38" s="12">
        <f t="shared" si="3"/>
        <v>0.42228129999999997</v>
      </c>
      <c r="M38" s="12">
        <f t="shared" si="4"/>
        <v>0.81767616</v>
      </c>
      <c r="N38" s="12">
        <f t="shared" si="5"/>
        <v>0.846192</v>
      </c>
      <c r="O38" s="12">
        <v>0.862</v>
      </c>
      <c r="P38" s="24">
        <f t="shared" si="6"/>
        <v>3.427656191221313</v>
      </c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Dick Heckathorn</cp:lastModifiedBy>
  <cp:lastPrinted>2004-12-01T02:40:33Z</cp:lastPrinted>
  <dcterms:created xsi:type="dcterms:W3CDTF">1996-10-14T23:33:28Z</dcterms:created>
  <dcterms:modified xsi:type="dcterms:W3CDTF">2004-12-08T03:56:47Z</dcterms:modified>
  <cp:category/>
  <cp:version/>
  <cp:contentType/>
  <cp:contentStatus/>
</cp:coreProperties>
</file>